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40"/>
  </bookViews>
  <sheets>
    <sheet name="英语201702" sheetId="2" r:id="rId1"/>
  </sheets>
  <calcPr calcId="144525"/>
</workbook>
</file>

<file path=xl/sharedStrings.xml><?xml version="1.0" encoding="utf-8"?>
<sst xmlns="http://schemas.openxmlformats.org/spreadsheetml/2006/main" count="216" uniqueCount="117">
  <si>
    <t>河南理工大学2017-2018学年学生综合评定积分表</t>
  </si>
  <si>
    <t>学院:</t>
  </si>
  <si>
    <t>外国语学院</t>
  </si>
  <si>
    <t xml:space="preserve"> 学院领导签字____________  公章:</t>
  </si>
  <si>
    <t>专业班级</t>
  </si>
  <si>
    <t>序号</t>
  </si>
  <si>
    <t>项目及代码</t>
  </si>
  <si>
    <t>学业成绩分（X 70%）</t>
  </si>
  <si>
    <t>思想品德分（D 15%）</t>
  </si>
  <si>
    <t>综合素质分（Z 15%）</t>
  </si>
  <si>
    <t>减罚总分</t>
  </si>
  <si>
    <t xml:space="preserve">  综合积分(M)</t>
  </si>
  <si>
    <t>必修课最低一门成绩</t>
  </si>
  <si>
    <t>1、体侧是否达标 2、是否挂科</t>
  </si>
  <si>
    <t>拟推荐获几等奖学金</t>
  </si>
  <si>
    <t>个人签字</t>
  </si>
  <si>
    <t>单项得分</t>
  </si>
  <si>
    <t>课程成绩分(X1)</t>
  </si>
  <si>
    <t>学习奖励分(X2)</t>
  </si>
  <si>
    <t>学业成绩分X=(X1+X2)*70%</t>
  </si>
  <si>
    <t>思想品德基础分(D1)</t>
  </si>
  <si>
    <t>学生互评分(D2)</t>
  </si>
  <si>
    <t>政治理论学习分(D3)</t>
  </si>
  <si>
    <t>思想品德分D=(D1+D2+D3)*15%</t>
  </si>
  <si>
    <t>体育分（T）</t>
  </si>
  <si>
    <t>荣誉称号及活动获奖分（R）</t>
  </si>
  <si>
    <t>综合素质分Z=T+R</t>
  </si>
  <si>
    <t>M=X+D+Z-F</t>
  </si>
  <si>
    <t>名次</t>
  </si>
  <si>
    <t>姓名</t>
  </si>
  <si>
    <t>学年体育课平均成绩(T1)</t>
  </si>
  <si>
    <t>国家学生体质健康标准(T2)</t>
  </si>
  <si>
    <t>早操出勤率(T3)</t>
  </si>
  <si>
    <t>体育分T=（T1*60%+T2*20%+T3*20%）*10%</t>
  </si>
  <si>
    <t>各级各类荣誉称号加分(R1)</t>
  </si>
  <si>
    <t>第二课堂比赛活动获奖加分（R2）</t>
  </si>
  <si>
    <t>其他加分(R3)</t>
  </si>
  <si>
    <t>荣誉称号及活动获奖分R=(R1+R2+R3)*25%</t>
  </si>
  <si>
    <t>F</t>
  </si>
  <si>
    <t>英语1702</t>
  </si>
  <si>
    <t>1</t>
  </si>
  <si>
    <t>周佩洁</t>
  </si>
  <si>
    <t>100</t>
  </si>
  <si>
    <t>是，否</t>
  </si>
  <si>
    <t>一等奖</t>
  </si>
  <si>
    <t>2</t>
  </si>
  <si>
    <t>侯汀汀</t>
  </si>
  <si>
    <t>98.28</t>
  </si>
  <si>
    <t>国家励志</t>
  </si>
  <si>
    <t>3</t>
  </si>
  <si>
    <t>马倩</t>
  </si>
  <si>
    <t>4</t>
  </si>
  <si>
    <t>徐韩冰</t>
  </si>
  <si>
    <t>二等奖</t>
  </si>
  <si>
    <t>5</t>
  </si>
  <si>
    <t>卞王倩</t>
  </si>
  <si>
    <t>6</t>
  </si>
  <si>
    <t>李娜</t>
  </si>
  <si>
    <t>三等奖</t>
  </si>
  <si>
    <t>7</t>
  </si>
  <si>
    <t>宋小静</t>
  </si>
  <si>
    <t>8</t>
  </si>
  <si>
    <t>王心雨</t>
  </si>
  <si>
    <t>9</t>
  </si>
  <si>
    <t>王园静</t>
  </si>
  <si>
    <t>10</t>
  </si>
  <si>
    <t>赵甜甜</t>
  </si>
  <si>
    <t>11</t>
  </si>
  <si>
    <t>焦文倩</t>
  </si>
  <si>
    <t>12</t>
  </si>
  <si>
    <t>刘梦瑶</t>
  </si>
  <si>
    <t>13</t>
  </si>
  <si>
    <t>赵海蓓</t>
  </si>
  <si>
    <t>14</t>
  </si>
  <si>
    <t>任静</t>
  </si>
  <si>
    <t>15</t>
  </si>
  <si>
    <t>董苗苗</t>
  </si>
  <si>
    <t>16</t>
  </si>
  <si>
    <t>张盈盈</t>
  </si>
  <si>
    <t>17</t>
  </si>
  <si>
    <t>林巧满</t>
  </si>
  <si>
    <t>18</t>
  </si>
  <si>
    <t>胡兆伟</t>
  </si>
  <si>
    <t>19</t>
  </si>
  <si>
    <t>刘凡瑞</t>
  </si>
  <si>
    <t>否，否</t>
  </si>
  <si>
    <t>20</t>
  </si>
  <si>
    <t>高慧</t>
  </si>
  <si>
    <t>21</t>
  </si>
  <si>
    <t>张恒星</t>
  </si>
  <si>
    <t>22</t>
  </si>
  <si>
    <t>马文凤</t>
  </si>
  <si>
    <t>23</t>
  </si>
  <si>
    <t>苑璐涵</t>
  </si>
  <si>
    <t>24</t>
  </si>
  <si>
    <t>张迪</t>
  </si>
  <si>
    <t>25</t>
  </si>
  <si>
    <t>蒋明霞</t>
  </si>
  <si>
    <t>26</t>
  </si>
  <si>
    <t>李珈乐</t>
  </si>
  <si>
    <t>27</t>
  </si>
  <si>
    <t>吴迎迎</t>
  </si>
  <si>
    <t>28</t>
  </si>
  <si>
    <t>龚芮</t>
  </si>
  <si>
    <t>29</t>
  </si>
  <si>
    <t>王欣</t>
  </si>
  <si>
    <t>30</t>
  </si>
  <si>
    <t>马世莹</t>
  </si>
  <si>
    <t>31</t>
  </si>
  <si>
    <t>张强</t>
  </si>
  <si>
    <t>91.38</t>
  </si>
  <si>
    <t>32</t>
  </si>
  <si>
    <t>华艳东</t>
  </si>
  <si>
    <t>33</t>
  </si>
  <si>
    <t>林俊</t>
  </si>
  <si>
    <t>84.48</t>
  </si>
  <si>
    <t>是，是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</si>
</sst>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_ "/>
    <numFmt numFmtId="177" formatCode="0.00_ "/>
  </numFmts>
  <fonts count="26">
    <font>
      <sz val="11"/>
      <color theme="1"/>
      <name val="等线"/>
      <charset val="134"/>
      <scheme val="minor"/>
    </font>
    <font>
      <sz val="11"/>
      <color rgb="FFFF0000"/>
      <name val="宋体"/>
      <charset val="134"/>
    </font>
    <font>
      <sz val="14"/>
      <name val="宋体"/>
      <charset val="134"/>
    </font>
    <font>
      <b/>
      <sz val="14"/>
      <name val="黑体"/>
      <charset val="134"/>
    </font>
    <font>
      <b/>
      <sz val="9"/>
      <name val="宋体"/>
      <charset val="134"/>
    </font>
    <font>
      <b/>
      <sz val="14"/>
      <name val="宋体"/>
      <charset val="134"/>
    </font>
    <font>
      <sz val="11"/>
      <name val="宋体"/>
      <charset val="134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2" fillId="23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5" borderId="12" applyNumberFormat="0" applyFont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14" borderId="11" applyNumberFormat="0" applyAlignment="0" applyProtection="0">
      <alignment vertical="center"/>
    </xf>
    <xf numFmtId="0" fontId="25" fillId="14" borderId="15" applyNumberFormat="0" applyAlignment="0" applyProtection="0">
      <alignment vertical="center"/>
    </xf>
    <xf numFmtId="0" fontId="8" fillId="6" borderId="9" applyNumberForma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6" fillId="0" borderId="0">
      <alignment vertical="center"/>
    </xf>
  </cellStyleXfs>
  <cellXfs count="43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177" fontId="0" fillId="0" borderId="0" xfId="0" applyNumberFormat="1" applyAlignment="1">
      <alignment vertical="center"/>
    </xf>
    <xf numFmtId="49" fontId="0" fillId="0" borderId="0" xfId="0" applyNumberFormat="1" applyAlignment="1">
      <alignment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1" xfId="49" applyNumberFormat="1" applyFont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/>
    </xf>
    <xf numFmtId="0" fontId="2" fillId="0" borderId="1" xfId="49" applyFont="1" applyBorder="1" applyAlignment="1">
      <alignment horizontal="center" vertical="center"/>
    </xf>
    <xf numFmtId="49" fontId="2" fillId="0" borderId="5" xfId="49" applyNumberFormat="1" applyFont="1" applyBorder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49" fontId="2" fillId="0" borderId="7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47"/>
  <sheetViews>
    <sheetView tabSelected="1" zoomScale="60" zoomScaleNormal="60" workbookViewId="0">
      <selection activeCell="A11" sqref="$A11:$XFD11"/>
    </sheetView>
  </sheetViews>
  <sheetFormatPr defaultColWidth="11.25" defaultRowHeight="14.4"/>
  <cols>
    <col min="1" max="1" width="11.8796296296296" style="2" customWidth="1"/>
    <col min="2" max="3" width="9" style="2" customWidth="1"/>
    <col min="4" max="4" width="9" style="3" customWidth="1"/>
    <col min="5" max="12" width="9" style="2" customWidth="1"/>
    <col min="13" max="13" width="9" style="4" customWidth="1"/>
    <col min="14" max="14" width="9" style="3" customWidth="1"/>
    <col min="15" max="20" width="9" style="2" customWidth="1"/>
    <col min="21" max="21" width="10.6296296296296" style="2" customWidth="1"/>
    <col min="22" max="26" width="9" style="2" customWidth="1"/>
    <col min="27" max="256" width="11.25" style="2"/>
    <col min="257" max="282" width="9" style="2" customWidth="1"/>
    <col min="283" max="512" width="11.25" style="2"/>
    <col min="513" max="538" width="9" style="2" customWidth="1"/>
    <col min="539" max="768" width="11.25" style="2"/>
    <col min="769" max="794" width="9" style="2" customWidth="1"/>
    <col min="795" max="1024" width="11.25" style="2"/>
    <col min="1025" max="1050" width="9" style="2" customWidth="1"/>
    <col min="1051" max="1280" width="11.25" style="2"/>
    <col min="1281" max="1306" width="9" style="2" customWidth="1"/>
    <col min="1307" max="1536" width="11.25" style="2"/>
    <col min="1537" max="1562" width="9" style="2" customWidth="1"/>
    <col min="1563" max="1792" width="11.25" style="2"/>
    <col min="1793" max="1818" width="9" style="2" customWidth="1"/>
    <col min="1819" max="2048" width="11.25" style="2"/>
    <col min="2049" max="2074" width="9" style="2" customWidth="1"/>
    <col min="2075" max="2304" width="11.25" style="2"/>
    <col min="2305" max="2330" width="9" style="2" customWidth="1"/>
    <col min="2331" max="2560" width="11.25" style="2"/>
    <col min="2561" max="2586" width="9" style="2" customWidth="1"/>
    <col min="2587" max="2816" width="11.25" style="2"/>
    <col min="2817" max="2842" width="9" style="2" customWidth="1"/>
    <col min="2843" max="3072" width="11.25" style="2"/>
    <col min="3073" max="3098" width="9" style="2" customWidth="1"/>
    <col min="3099" max="3328" width="11.25" style="2"/>
    <col min="3329" max="3354" width="9" style="2" customWidth="1"/>
    <col min="3355" max="3584" width="11.25" style="2"/>
    <col min="3585" max="3610" width="9" style="2" customWidth="1"/>
    <col min="3611" max="3840" width="11.25" style="2"/>
    <col min="3841" max="3866" width="9" style="2" customWidth="1"/>
    <col min="3867" max="4096" width="11.25" style="2"/>
    <col min="4097" max="4122" width="9" style="2" customWidth="1"/>
    <col min="4123" max="4352" width="11.25" style="2"/>
    <col min="4353" max="4378" width="9" style="2" customWidth="1"/>
    <col min="4379" max="4608" width="11.25" style="2"/>
    <col min="4609" max="4634" width="9" style="2" customWidth="1"/>
    <col min="4635" max="4864" width="11.25" style="2"/>
    <col min="4865" max="4890" width="9" style="2" customWidth="1"/>
    <col min="4891" max="5120" width="11.25" style="2"/>
    <col min="5121" max="5146" width="9" style="2" customWidth="1"/>
    <col min="5147" max="5376" width="11.25" style="2"/>
    <col min="5377" max="5402" width="9" style="2" customWidth="1"/>
    <col min="5403" max="5632" width="11.25" style="2"/>
    <col min="5633" max="5658" width="9" style="2" customWidth="1"/>
    <col min="5659" max="5888" width="11.25" style="2"/>
    <col min="5889" max="5914" width="9" style="2" customWidth="1"/>
    <col min="5915" max="6144" width="11.25" style="2"/>
    <col min="6145" max="6170" width="9" style="2" customWidth="1"/>
    <col min="6171" max="6400" width="11.25" style="2"/>
    <col min="6401" max="6426" width="9" style="2" customWidth="1"/>
    <col min="6427" max="6656" width="11.25" style="2"/>
    <col min="6657" max="6682" width="9" style="2" customWidth="1"/>
    <col min="6683" max="6912" width="11.25" style="2"/>
    <col min="6913" max="6938" width="9" style="2" customWidth="1"/>
    <col min="6939" max="7168" width="11.25" style="2"/>
    <col min="7169" max="7194" width="9" style="2" customWidth="1"/>
    <col min="7195" max="7424" width="11.25" style="2"/>
    <col min="7425" max="7450" width="9" style="2" customWidth="1"/>
    <col min="7451" max="7680" width="11.25" style="2"/>
    <col min="7681" max="7706" width="9" style="2" customWidth="1"/>
    <col min="7707" max="7936" width="11.25" style="2"/>
    <col min="7937" max="7962" width="9" style="2" customWidth="1"/>
    <col min="7963" max="8192" width="11.25" style="2"/>
    <col min="8193" max="8218" width="9" style="2" customWidth="1"/>
    <col min="8219" max="8448" width="11.25" style="2"/>
    <col min="8449" max="8474" width="9" style="2" customWidth="1"/>
    <col min="8475" max="8704" width="11.25" style="2"/>
    <col min="8705" max="8730" width="9" style="2" customWidth="1"/>
    <col min="8731" max="8960" width="11.25" style="2"/>
    <col min="8961" max="8986" width="9" style="2" customWidth="1"/>
    <col min="8987" max="9216" width="11.25" style="2"/>
    <col min="9217" max="9242" width="9" style="2" customWidth="1"/>
    <col min="9243" max="9472" width="11.25" style="2"/>
    <col min="9473" max="9498" width="9" style="2" customWidth="1"/>
    <col min="9499" max="9728" width="11.25" style="2"/>
    <col min="9729" max="9754" width="9" style="2" customWidth="1"/>
    <col min="9755" max="9984" width="11.25" style="2"/>
    <col min="9985" max="10010" width="9" style="2" customWidth="1"/>
    <col min="10011" max="10240" width="11.25" style="2"/>
    <col min="10241" max="10266" width="9" style="2" customWidth="1"/>
    <col min="10267" max="10496" width="11.25" style="2"/>
    <col min="10497" max="10522" width="9" style="2" customWidth="1"/>
    <col min="10523" max="10752" width="11.25" style="2"/>
    <col min="10753" max="10778" width="9" style="2" customWidth="1"/>
    <col min="10779" max="11008" width="11.25" style="2"/>
    <col min="11009" max="11034" width="9" style="2" customWidth="1"/>
    <col min="11035" max="11264" width="11.25" style="2"/>
    <col min="11265" max="11290" width="9" style="2" customWidth="1"/>
    <col min="11291" max="11520" width="11.25" style="2"/>
    <col min="11521" max="11546" width="9" style="2" customWidth="1"/>
    <col min="11547" max="11776" width="11.25" style="2"/>
    <col min="11777" max="11802" width="9" style="2" customWidth="1"/>
    <col min="11803" max="12032" width="11.25" style="2"/>
    <col min="12033" max="12058" width="9" style="2" customWidth="1"/>
    <col min="12059" max="12288" width="11.25" style="2"/>
    <col min="12289" max="12314" width="9" style="2" customWidth="1"/>
    <col min="12315" max="12544" width="11.25" style="2"/>
    <col min="12545" max="12570" width="9" style="2" customWidth="1"/>
    <col min="12571" max="12800" width="11.25" style="2"/>
    <col min="12801" max="12826" width="9" style="2" customWidth="1"/>
    <col min="12827" max="13056" width="11.25" style="2"/>
    <col min="13057" max="13082" width="9" style="2" customWidth="1"/>
    <col min="13083" max="13312" width="11.25" style="2"/>
    <col min="13313" max="13338" width="9" style="2" customWidth="1"/>
    <col min="13339" max="13568" width="11.25" style="2"/>
    <col min="13569" max="13594" width="9" style="2" customWidth="1"/>
    <col min="13595" max="13824" width="11.25" style="2"/>
    <col min="13825" max="13850" width="9" style="2" customWidth="1"/>
    <col min="13851" max="14080" width="11.25" style="2"/>
    <col min="14081" max="14106" width="9" style="2" customWidth="1"/>
    <col min="14107" max="14336" width="11.25" style="2"/>
    <col min="14337" max="14362" width="9" style="2" customWidth="1"/>
    <col min="14363" max="14592" width="11.25" style="2"/>
    <col min="14593" max="14618" width="9" style="2" customWidth="1"/>
    <col min="14619" max="14848" width="11.25" style="2"/>
    <col min="14849" max="14874" width="9" style="2" customWidth="1"/>
    <col min="14875" max="15104" width="11.25" style="2"/>
    <col min="15105" max="15130" width="9" style="2" customWidth="1"/>
    <col min="15131" max="15360" width="11.25" style="2"/>
    <col min="15361" max="15386" width="9" style="2" customWidth="1"/>
    <col min="15387" max="15616" width="11.25" style="2"/>
    <col min="15617" max="15642" width="9" style="2" customWidth="1"/>
    <col min="15643" max="15872" width="11.25" style="2"/>
    <col min="15873" max="15898" width="9" style="2" customWidth="1"/>
    <col min="15899" max="16128" width="11.25" style="2"/>
    <col min="16129" max="16154" width="9" style="2" customWidth="1"/>
    <col min="16155" max="16384" width="11.25" style="2"/>
  </cols>
  <sheetData>
    <row r="1" ht="20.65" customHeight="1" spans="1:26">
      <c r="A1" s="5"/>
      <c r="B1" s="6"/>
      <c r="C1" s="7" t="s">
        <v>0</v>
      </c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ht="20.65" customHeight="1" spans="1:26">
      <c r="A2" s="8" t="s">
        <v>1</v>
      </c>
      <c r="B2" s="9" t="s">
        <v>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32"/>
      <c r="S2" s="33" t="s">
        <v>3</v>
      </c>
      <c r="T2" s="34"/>
      <c r="U2" s="34"/>
      <c r="V2" s="34"/>
      <c r="W2" s="34"/>
      <c r="X2" s="35"/>
      <c r="Y2" s="41"/>
      <c r="Z2" s="18"/>
    </row>
    <row r="3" ht="20.65" customHeight="1" spans="1:26">
      <c r="A3" s="10" t="s">
        <v>4</v>
      </c>
      <c r="B3" s="11" t="s">
        <v>5</v>
      </c>
      <c r="C3" s="12" t="s">
        <v>6</v>
      </c>
      <c r="D3" s="13" t="s">
        <v>7</v>
      </c>
      <c r="E3" s="13"/>
      <c r="F3" s="13"/>
      <c r="G3" s="13" t="s">
        <v>8</v>
      </c>
      <c r="H3" s="13"/>
      <c r="I3" s="13"/>
      <c r="J3" s="13"/>
      <c r="K3" s="13" t="s">
        <v>9</v>
      </c>
      <c r="L3" s="13"/>
      <c r="M3" s="13"/>
      <c r="N3" s="13"/>
      <c r="O3" s="13"/>
      <c r="P3" s="13"/>
      <c r="Q3" s="13"/>
      <c r="R3" s="13"/>
      <c r="S3" s="13"/>
      <c r="T3" s="12" t="s">
        <v>10</v>
      </c>
      <c r="U3" s="13" t="s">
        <v>11</v>
      </c>
      <c r="V3" s="18"/>
      <c r="W3" s="36" t="s">
        <v>12</v>
      </c>
      <c r="X3" s="37" t="s">
        <v>13</v>
      </c>
      <c r="Y3" s="12" t="s">
        <v>14</v>
      </c>
      <c r="Z3" s="18" t="s">
        <v>15</v>
      </c>
    </row>
    <row r="4" ht="20.65" customHeight="1" spans="1:26">
      <c r="A4" s="10"/>
      <c r="B4" s="14"/>
      <c r="C4" s="12"/>
      <c r="D4" s="15"/>
      <c r="E4" s="13"/>
      <c r="F4" s="13"/>
      <c r="G4" s="13"/>
      <c r="H4" s="13"/>
      <c r="I4" s="13"/>
      <c r="J4" s="13"/>
      <c r="K4" s="13"/>
      <c r="L4" s="13"/>
      <c r="M4" s="26"/>
      <c r="N4" s="15"/>
      <c r="O4" s="13"/>
      <c r="P4" s="13"/>
      <c r="Q4" s="13"/>
      <c r="R4" s="13"/>
      <c r="S4" s="13"/>
      <c r="T4" s="12"/>
      <c r="U4" s="13"/>
      <c r="V4" s="18"/>
      <c r="W4" s="36"/>
      <c r="X4" s="38"/>
      <c r="Y4" s="12"/>
      <c r="Z4" s="18"/>
    </row>
    <row r="5" ht="20.65" customHeight="1" spans="1:26">
      <c r="A5" s="10"/>
      <c r="B5" s="14"/>
      <c r="C5" s="12" t="s">
        <v>16</v>
      </c>
      <c r="D5" s="16" t="s">
        <v>17</v>
      </c>
      <c r="E5" s="12" t="s">
        <v>18</v>
      </c>
      <c r="F5" s="12" t="s">
        <v>19</v>
      </c>
      <c r="G5" s="12" t="s">
        <v>20</v>
      </c>
      <c r="H5" s="12" t="s">
        <v>21</v>
      </c>
      <c r="I5" s="12" t="s">
        <v>22</v>
      </c>
      <c r="J5" s="27" t="s">
        <v>23</v>
      </c>
      <c r="K5" s="13" t="s">
        <v>24</v>
      </c>
      <c r="L5" s="13"/>
      <c r="M5" s="13"/>
      <c r="N5" s="13"/>
      <c r="O5" s="13" t="s">
        <v>25</v>
      </c>
      <c r="P5" s="13"/>
      <c r="Q5" s="13"/>
      <c r="R5" s="13"/>
      <c r="S5" s="12" t="s">
        <v>26</v>
      </c>
      <c r="T5" s="12"/>
      <c r="U5" s="39" t="s">
        <v>27</v>
      </c>
      <c r="V5" s="18" t="s">
        <v>28</v>
      </c>
      <c r="W5" s="36"/>
      <c r="X5" s="38"/>
      <c r="Y5" s="12"/>
      <c r="Z5" s="18"/>
    </row>
    <row r="6" ht="158.25" customHeight="1" spans="1:26">
      <c r="A6" s="10"/>
      <c r="B6" s="17"/>
      <c r="C6" s="12" t="s">
        <v>29</v>
      </c>
      <c r="D6" s="16"/>
      <c r="E6" s="12"/>
      <c r="F6" s="12"/>
      <c r="G6" s="12"/>
      <c r="H6" s="12"/>
      <c r="I6" s="12"/>
      <c r="J6" s="27"/>
      <c r="K6" s="12" t="s">
        <v>30</v>
      </c>
      <c r="L6" s="12" t="s">
        <v>31</v>
      </c>
      <c r="M6" s="28" t="s">
        <v>32</v>
      </c>
      <c r="N6" s="29" t="s">
        <v>33</v>
      </c>
      <c r="O6" s="12" t="s">
        <v>34</v>
      </c>
      <c r="P6" s="12" t="s">
        <v>35</v>
      </c>
      <c r="Q6" s="12" t="s">
        <v>36</v>
      </c>
      <c r="R6" s="12" t="s">
        <v>37</v>
      </c>
      <c r="S6" s="12"/>
      <c r="T6" s="13" t="s">
        <v>38</v>
      </c>
      <c r="U6" s="39"/>
      <c r="V6" s="18"/>
      <c r="W6" s="36"/>
      <c r="X6" s="40"/>
      <c r="Y6" s="12"/>
      <c r="Z6" s="18"/>
    </row>
    <row r="7" ht="22.5" customHeight="1" spans="1:26">
      <c r="A7" s="18" t="s">
        <v>39</v>
      </c>
      <c r="B7" s="19" t="s">
        <v>40</v>
      </c>
      <c r="C7" s="20" t="s">
        <v>41</v>
      </c>
      <c r="D7" s="21">
        <v>85.94</v>
      </c>
      <c r="E7" s="18">
        <v>20</v>
      </c>
      <c r="F7" s="18">
        <f t="shared" ref="F7:F39" si="0">(D7+E7)*0.7</f>
        <v>74.158</v>
      </c>
      <c r="G7" s="18">
        <v>56</v>
      </c>
      <c r="H7" s="18">
        <v>20</v>
      </c>
      <c r="I7" s="18">
        <v>20</v>
      </c>
      <c r="J7" s="18">
        <f t="shared" ref="J7:J19" si="1">(G7+H7+I7)*0.15</f>
        <v>14.4</v>
      </c>
      <c r="K7" s="18">
        <v>87.5</v>
      </c>
      <c r="L7" s="18">
        <v>79</v>
      </c>
      <c r="M7" s="19" t="s">
        <v>42</v>
      </c>
      <c r="N7" s="21">
        <f t="shared" ref="N7:N39" si="2">(K7*60%+L7*20%+M7*20%)*10%</f>
        <v>8.83</v>
      </c>
      <c r="O7" s="18">
        <v>15</v>
      </c>
      <c r="P7" s="18">
        <v>19</v>
      </c>
      <c r="Q7" s="18">
        <v>7</v>
      </c>
      <c r="R7" s="18">
        <v>5.525</v>
      </c>
      <c r="S7" s="21">
        <f>N7+R7</f>
        <v>14.355</v>
      </c>
      <c r="T7" s="18">
        <v>0</v>
      </c>
      <c r="U7" s="21">
        <v>102.91</v>
      </c>
      <c r="V7" s="18">
        <v>1</v>
      </c>
      <c r="W7" s="18">
        <v>74</v>
      </c>
      <c r="X7" s="18" t="s">
        <v>43</v>
      </c>
      <c r="Y7" s="18" t="s">
        <v>44</v>
      </c>
      <c r="Z7" s="42"/>
    </row>
    <row r="8" ht="22.5" customHeight="1" spans="1:26">
      <c r="A8" s="18" t="s">
        <v>39</v>
      </c>
      <c r="B8" s="19" t="s">
        <v>45</v>
      </c>
      <c r="C8" s="20" t="s">
        <v>46</v>
      </c>
      <c r="D8" s="21">
        <v>90.86</v>
      </c>
      <c r="E8" s="18">
        <v>11</v>
      </c>
      <c r="F8" s="18">
        <f t="shared" si="0"/>
        <v>71.302</v>
      </c>
      <c r="G8" s="18">
        <v>58</v>
      </c>
      <c r="H8" s="18">
        <v>20</v>
      </c>
      <c r="I8" s="18">
        <v>20</v>
      </c>
      <c r="J8" s="18">
        <f t="shared" si="1"/>
        <v>14.7</v>
      </c>
      <c r="K8" s="18">
        <v>94.5</v>
      </c>
      <c r="L8" s="18">
        <v>85</v>
      </c>
      <c r="M8" s="19" t="s">
        <v>47</v>
      </c>
      <c r="N8" s="21">
        <f t="shared" si="2"/>
        <v>9.3356</v>
      </c>
      <c r="O8" s="18">
        <v>17.7</v>
      </c>
      <c r="P8" s="18">
        <v>24.5</v>
      </c>
      <c r="Q8" s="18">
        <v>8</v>
      </c>
      <c r="R8" s="18">
        <v>5.755</v>
      </c>
      <c r="S8" s="21">
        <f t="shared" ref="S8:S39" si="3">N8+R8</f>
        <v>15.0906</v>
      </c>
      <c r="T8" s="18">
        <v>0.2</v>
      </c>
      <c r="U8" s="21">
        <v>100.89</v>
      </c>
      <c r="V8" s="18">
        <v>2</v>
      </c>
      <c r="W8" s="18">
        <v>81</v>
      </c>
      <c r="X8" s="18" t="s">
        <v>43</v>
      </c>
      <c r="Y8" s="18" t="s">
        <v>48</v>
      </c>
      <c r="Z8" s="42"/>
    </row>
    <row r="9" ht="22.5" customHeight="1" spans="1:26">
      <c r="A9" s="18" t="s">
        <v>39</v>
      </c>
      <c r="B9" s="19" t="s">
        <v>49</v>
      </c>
      <c r="C9" s="20" t="s">
        <v>50</v>
      </c>
      <c r="D9" s="21">
        <v>89.31</v>
      </c>
      <c r="E9" s="18">
        <v>11</v>
      </c>
      <c r="F9" s="18">
        <f t="shared" si="0"/>
        <v>70.217</v>
      </c>
      <c r="G9" s="18">
        <v>60</v>
      </c>
      <c r="H9" s="18">
        <v>20</v>
      </c>
      <c r="I9" s="18">
        <v>20</v>
      </c>
      <c r="J9" s="18">
        <f t="shared" si="1"/>
        <v>15</v>
      </c>
      <c r="K9" s="18">
        <v>92.5</v>
      </c>
      <c r="L9" s="18">
        <v>83</v>
      </c>
      <c r="M9" s="19" t="s">
        <v>42</v>
      </c>
      <c r="N9" s="21">
        <f t="shared" si="2"/>
        <v>9.21</v>
      </c>
      <c r="O9" s="18">
        <v>10</v>
      </c>
      <c r="P9" s="18">
        <v>16.5</v>
      </c>
      <c r="Q9" s="18">
        <v>14</v>
      </c>
      <c r="R9" s="18">
        <v>5.5125</v>
      </c>
      <c r="S9" s="21">
        <f t="shared" si="3"/>
        <v>14.7225</v>
      </c>
      <c r="T9" s="18">
        <v>0</v>
      </c>
      <c r="U9" s="21">
        <f t="shared" ref="U8:U39" si="4">F9+J9+S9-T9</f>
        <v>99.9395</v>
      </c>
      <c r="V9" s="18">
        <v>3</v>
      </c>
      <c r="W9" s="18">
        <v>76</v>
      </c>
      <c r="X9" s="18" t="s">
        <v>43</v>
      </c>
      <c r="Y9" s="18" t="s">
        <v>48</v>
      </c>
      <c r="Z9" s="42"/>
    </row>
    <row r="10" ht="22.5" customHeight="1" spans="1:26">
      <c r="A10" s="18" t="s">
        <v>39</v>
      </c>
      <c r="B10" s="19" t="s">
        <v>51</v>
      </c>
      <c r="C10" s="20" t="s">
        <v>52</v>
      </c>
      <c r="D10" s="21">
        <v>91.23</v>
      </c>
      <c r="E10" s="18">
        <v>8</v>
      </c>
      <c r="F10" s="18">
        <f t="shared" si="0"/>
        <v>69.461</v>
      </c>
      <c r="G10" s="18">
        <v>60</v>
      </c>
      <c r="H10" s="18">
        <v>20</v>
      </c>
      <c r="I10" s="18">
        <v>20</v>
      </c>
      <c r="J10" s="18">
        <f t="shared" si="1"/>
        <v>15</v>
      </c>
      <c r="K10" s="18">
        <v>91</v>
      </c>
      <c r="L10" s="18">
        <v>80</v>
      </c>
      <c r="M10" s="19" t="s">
        <v>42</v>
      </c>
      <c r="N10" s="21">
        <f t="shared" si="2"/>
        <v>9.06</v>
      </c>
      <c r="O10" s="18">
        <v>8</v>
      </c>
      <c r="P10" s="18">
        <v>1</v>
      </c>
      <c r="Q10" s="18">
        <v>12</v>
      </c>
      <c r="R10" s="18">
        <v>5.025</v>
      </c>
      <c r="S10" s="21">
        <f t="shared" si="3"/>
        <v>14.085</v>
      </c>
      <c r="T10" s="18">
        <v>0</v>
      </c>
      <c r="U10" s="21">
        <f t="shared" si="4"/>
        <v>98.546</v>
      </c>
      <c r="V10" s="18">
        <v>4</v>
      </c>
      <c r="W10" s="18">
        <v>84</v>
      </c>
      <c r="X10" s="18" t="s">
        <v>43</v>
      </c>
      <c r="Y10" s="18" t="s">
        <v>53</v>
      </c>
      <c r="Z10" s="42"/>
    </row>
    <row r="11" ht="22.5" customHeight="1" spans="1:26">
      <c r="A11" s="18" t="s">
        <v>39</v>
      </c>
      <c r="B11" s="19" t="s">
        <v>54</v>
      </c>
      <c r="C11" s="20" t="s">
        <v>55</v>
      </c>
      <c r="D11" s="21">
        <v>88.62</v>
      </c>
      <c r="E11" s="18">
        <v>7</v>
      </c>
      <c r="F11" s="18">
        <f t="shared" si="0"/>
        <v>66.934</v>
      </c>
      <c r="G11" s="18">
        <v>60</v>
      </c>
      <c r="H11" s="18">
        <v>20</v>
      </c>
      <c r="I11" s="18">
        <v>20</v>
      </c>
      <c r="J11" s="18">
        <f t="shared" si="1"/>
        <v>15</v>
      </c>
      <c r="K11" s="18">
        <v>89.5</v>
      </c>
      <c r="L11" s="18">
        <v>78</v>
      </c>
      <c r="M11" s="19" t="s">
        <v>42</v>
      </c>
      <c r="N11" s="21">
        <f t="shared" si="2"/>
        <v>8.93</v>
      </c>
      <c r="O11" s="18">
        <v>10</v>
      </c>
      <c r="P11" s="18">
        <v>2</v>
      </c>
      <c r="Q11" s="18">
        <v>19</v>
      </c>
      <c r="R11" s="18">
        <v>5.275</v>
      </c>
      <c r="S11" s="21">
        <f t="shared" si="3"/>
        <v>14.205</v>
      </c>
      <c r="T11" s="18">
        <v>0</v>
      </c>
      <c r="U11" s="21">
        <f t="shared" si="4"/>
        <v>96.139</v>
      </c>
      <c r="V11" s="18">
        <v>5</v>
      </c>
      <c r="W11" s="18">
        <v>81</v>
      </c>
      <c r="X11" s="18" t="s">
        <v>43</v>
      </c>
      <c r="Y11" s="18" t="s">
        <v>53</v>
      </c>
      <c r="Z11" s="42"/>
    </row>
    <row r="12" ht="22.5" customHeight="1" spans="1:26">
      <c r="A12" s="18" t="s">
        <v>39</v>
      </c>
      <c r="B12" s="19" t="s">
        <v>56</v>
      </c>
      <c r="C12" s="20" t="s">
        <v>57</v>
      </c>
      <c r="D12" s="21">
        <v>89.88</v>
      </c>
      <c r="E12" s="18">
        <v>3.5</v>
      </c>
      <c r="F12" s="18">
        <f t="shared" si="0"/>
        <v>65.366</v>
      </c>
      <c r="G12" s="18">
        <v>57</v>
      </c>
      <c r="H12" s="18">
        <v>20</v>
      </c>
      <c r="I12" s="18">
        <v>20</v>
      </c>
      <c r="J12" s="18">
        <f t="shared" si="1"/>
        <v>14.55</v>
      </c>
      <c r="K12" s="18">
        <v>88</v>
      </c>
      <c r="L12" s="18">
        <v>80</v>
      </c>
      <c r="M12" s="19" t="s">
        <v>42</v>
      </c>
      <c r="N12" s="21">
        <f t="shared" si="2"/>
        <v>8.88</v>
      </c>
      <c r="O12" s="18">
        <v>4</v>
      </c>
      <c r="P12" s="18">
        <v>36</v>
      </c>
      <c r="Q12" s="18">
        <v>5</v>
      </c>
      <c r="R12" s="18">
        <v>5.625</v>
      </c>
      <c r="S12" s="21">
        <f t="shared" si="3"/>
        <v>14.505</v>
      </c>
      <c r="T12" s="18">
        <v>0</v>
      </c>
      <c r="U12" s="21">
        <f t="shared" si="4"/>
        <v>94.421</v>
      </c>
      <c r="V12" s="18">
        <v>6</v>
      </c>
      <c r="W12" s="18">
        <v>84</v>
      </c>
      <c r="X12" s="18" t="s">
        <v>43</v>
      </c>
      <c r="Y12" s="18" t="s">
        <v>58</v>
      </c>
      <c r="Z12" s="42"/>
    </row>
    <row r="13" ht="22.5" customHeight="1" spans="1:26">
      <c r="A13" s="18" t="s">
        <v>39</v>
      </c>
      <c r="B13" s="19" t="s">
        <v>59</v>
      </c>
      <c r="C13" s="20" t="s">
        <v>60</v>
      </c>
      <c r="D13" s="21">
        <v>90.76</v>
      </c>
      <c r="E13" s="18">
        <v>1.5</v>
      </c>
      <c r="F13" s="18">
        <f t="shared" si="0"/>
        <v>64.582</v>
      </c>
      <c r="G13" s="18">
        <v>56</v>
      </c>
      <c r="H13" s="18">
        <v>20</v>
      </c>
      <c r="I13" s="18">
        <v>20</v>
      </c>
      <c r="J13" s="18">
        <f t="shared" si="1"/>
        <v>14.4</v>
      </c>
      <c r="K13" s="18">
        <v>98.5</v>
      </c>
      <c r="L13" s="18">
        <v>86</v>
      </c>
      <c r="M13" s="19" t="s">
        <v>42</v>
      </c>
      <c r="N13" s="21">
        <f t="shared" si="2"/>
        <v>9.63</v>
      </c>
      <c r="O13" s="18">
        <v>6.7</v>
      </c>
      <c r="P13" s="18">
        <v>17.5</v>
      </c>
      <c r="Q13" s="18">
        <v>5</v>
      </c>
      <c r="R13" s="18">
        <v>5.23</v>
      </c>
      <c r="S13" s="21">
        <f t="shared" si="3"/>
        <v>14.86</v>
      </c>
      <c r="T13" s="18">
        <v>0</v>
      </c>
      <c r="U13" s="21">
        <f t="shared" si="4"/>
        <v>93.842</v>
      </c>
      <c r="V13" s="18">
        <v>7</v>
      </c>
      <c r="W13" s="18">
        <v>81</v>
      </c>
      <c r="X13" s="18" t="s">
        <v>43</v>
      </c>
      <c r="Y13" s="18" t="s">
        <v>58</v>
      </c>
      <c r="Z13" s="42"/>
    </row>
    <row r="14" ht="22.5" customHeight="1" spans="1:26">
      <c r="A14" s="18" t="s">
        <v>39</v>
      </c>
      <c r="B14" s="19" t="s">
        <v>61</v>
      </c>
      <c r="C14" s="20" t="s">
        <v>62</v>
      </c>
      <c r="D14" s="21">
        <v>89.17</v>
      </c>
      <c r="E14" s="18">
        <v>2</v>
      </c>
      <c r="F14" s="18">
        <f t="shared" si="0"/>
        <v>63.819</v>
      </c>
      <c r="G14" s="18">
        <v>60</v>
      </c>
      <c r="H14" s="18">
        <v>20</v>
      </c>
      <c r="I14" s="18">
        <v>20</v>
      </c>
      <c r="J14" s="18">
        <f t="shared" si="1"/>
        <v>15</v>
      </c>
      <c r="K14" s="18">
        <v>89.5</v>
      </c>
      <c r="L14" s="18">
        <v>84</v>
      </c>
      <c r="M14" s="19" t="s">
        <v>42</v>
      </c>
      <c r="N14" s="21">
        <f t="shared" si="2"/>
        <v>9.05</v>
      </c>
      <c r="O14" s="18">
        <v>5</v>
      </c>
      <c r="P14" s="18">
        <v>20</v>
      </c>
      <c r="Q14" s="18">
        <v>10</v>
      </c>
      <c r="R14" s="18">
        <v>5.375</v>
      </c>
      <c r="S14" s="21">
        <f t="shared" si="3"/>
        <v>14.425</v>
      </c>
      <c r="T14" s="18">
        <v>0</v>
      </c>
      <c r="U14" s="21">
        <f t="shared" si="4"/>
        <v>93.244</v>
      </c>
      <c r="V14" s="18">
        <v>8</v>
      </c>
      <c r="W14" s="18">
        <v>80</v>
      </c>
      <c r="X14" s="18" t="s">
        <v>43</v>
      </c>
      <c r="Y14" s="18" t="s">
        <v>58</v>
      </c>
      <c r="Z14" s="42"/>
    </row>
    <row r="15" ht="22.5" customHeight="1" spans="1:26">
      <c r="A15" s="18" t="s">
        <v>39</v>
      </c>
      <c r="B15" s="19" t="s">
        <v>63</v>
      </c>
      <c r="C15" s="20" t="s">
        <v>64</v>
      </c>
      <c r="D15" s="21">
        <v>87.54</v>
      </c>
      <c r="E15" s="18">
        <v>1</v>
      </c>
      <c r="F15" s="18">
        <f t="shared" si="0"/>
        <v>61.978</v>
      </c>
      <c r="G15" s="18">
        <v>57</v>
      </c>
      <c r="H15" s="18">
        <v>20</v>
      </c>
      <c r="I15" s="18">
        <v>20</v>
      </c>
      <c r="J15" s="18">
        <f t="shared" si="1"/>
        <v>14.55</v>
      </c>
      <c r="K15" s="18">
        <v>100</v>
      </c>
      <c r="L15" s="18">
        <v>88</v>
      </c>
      <c r="M15" s="19" t="s">
        <v>47</v>
      </c>
      <c r="N15" s="21">
        <f t="shared" si="2"/>
        <v>9.7256</v>
      </c>
      <c r="O15" s="18">
        <v>11.7</v>
      </c>
      <c r="P15" s="18">
        <v>7.5</v>
      </c>
      <c r="Q15" s="18">
        <v>5</v>
      </c>
      <c r="R15" s="18">
        <v>5.105</v>
      </c>
      <c r="S15" s="21">
        <f t="shared" si="3"/>
        <v>14.8306</v>
      </c>
      <c r="T15" s="18">
        <v>0.2</v>
      </c>
      <c r="U15" s="21">
        <f t="shared" si="4"/>
        <v>91.1586</v>
      </c>
      <c r="V15" s="18">
        <v>9</v>
      </c>
      <c r="W15" s="18">
        <v>72</v>
      </c>
      <c r="X15" s="18" t="s">
        <v>43</v>
      </c>
      <c r="Y15" s="18" t="s">
        <v>58</v>
      </c>
      <c r="Z15" s="42"/>
    </row>
    <row r="16" ht="22.5" customHeight="1" spans="1:26">
      <c r="A16" s="18" t="s">
        <v>39</v>
      </c>
      <c r="B16" s="19" t="s">
        <v>65</v>
      </c>
      <c r="C16" s="20" t="s">
        <v>66</v>
      </c>
      <c r="D16" s="21">
        <v>84.29</v>
      </c>
      <c r="E16" s="18">
        <v>3</v>
      </c>
      <c r="F16" s="18">
        <f t="shared" si="0"/>
        <v>61.103</v>
      </c>
      <c r="G16" s="18">
        <v>60</v>
      </c>
      <c r="H16" s="18">
        <v>20</v>
      </c>
      <c r="I16" s="18">
        <v>20</v>
      </c>
      <c r="J16" s="18">
        <v>15</v>
      </c>
      <c r="K16" s="18">
        <v>91.5</v>
      </c>
      <c r="L16" s="18">
        <v>85</v>
      </c>
      <c r="M16" s="19" t="s">
        <v>42</v>
      </c>
      <c r="N16" s="21">
        <f t="shared" si="2"/>
        <v>9.19</v>
      </c>
      <c r="O16" s="18">
        <v>10</v>
      </c>
      <c r="P16" s="18">
        <v>12</v>
      </c>
      <c r="Q16" s="18">
        <v>16</v>
      </c>
      <c r="R16" s="18">
        <v>5.45</v>
      </c>
      <c r="S16" s="21">
        <f t="shared" si="3"/>
        <v>14.64</v>
      </c>
      <c r="T16" s="18">
        <v>0</v>
      </c>
      <c r="U16" s="21">
        <f t="shared" si="4"/>
        <v>90.743</v>
      </c>
      <c r="V16" s="18">
        <v>10</v>
      </c>
      <c r="W16" s="18">
        <v>61</v>
      </c>
      <c r="X16" s="18" t="s">
        <v>43</v>
      </c>
      <c r="Y16" s="18" t="s">
        <v>58</v>
      </c>
      <c r="Z16" s="42"/>
    </row>
    <row r="17" ht="22.5" customHeight="1" spans="1:26">
      <c r="A17" s="18" t="s">
        <v>39</v>
      </c>
      <c r="B17" s="19" t="s">
        <v>67</v>
      </c>
      <c r="C17" s="20" t="s">
        <v>68</v>
      </c>
      <c r="D17" s="21">
        <v>86.17</v>
      </c>
      <c r="E17" s="18">
        <v>0</v>
      </c>
      <c r="F17" s="18">
        <f t="shared" si="0"/>
        <v>60.319</v>
      </c>
      <c r="G17" s="18">
        <v>58</v>
      </c>
      <c r="H17" s="18">
        <v>20</v>
      </c>
      <c r="I17" s="18">
        <v>20</v>
      </c>
      <c r="J17" s="18">
        <f t="shared" si="1"/>
        <v>14.7</v>
      </c>
      <c r="K17" s="18">
        <v>92</v>
      </c>
      <c r="L17" s="18">
        <v>92</v>
      </c>
      <c r="M17" s="19" t="s">
        <v>42</v>
      </c>
      <c r="N17" s="21">
        <f t="shared" si="2"/>
        <v>9.36</v>
      </c>
      <c r="O17" s="18">
        <v>6</v>
      </c>
      <c r="P17" s="18">
        <v>17</v>
      </c>
      <c r="Q17" s="18">
        <v>10</v>
      </c>
      <c r="R17" s="18">
        <v>5.325</v>
      </c>
      <c r="S17" s="21">
        <f t="shared" si="3"/>
        <v>14.685</v>
      </c>
      <c r="T17" s="18">
        <v>0</v>
      </c>
      <c r="U17" s="21">
        <f t="shared" si="4"/>
        <v>89.704</v>
      </c>
      <c r="V17" s="18">
        <v>11</v>
      </c>
      <c r="W17" s="18">
        <v>76</v>
      </c>
      <c r="X17" s="18" t="s">
        <v>43</v>
      </c>
      <c r="Y17" s="18" t="s">
        <v>58</v>
      </c>
      <c r="Z17" s="42"/>
    </row>
    <row r="18" ht="22.5" customHeight="1" spans="1:26">
      <c r="A18" s="18" t="s">
        <v>39</v>
      </c>
      <c r="B18" s="19" t="s">
        <v>69</v>
      </c>
      <c r="C18" s="20" t="s">
        <v>70</v>
      </c>
      <c r="D18" s="21">
        <v>85.97</v>
      </c>
      <c r="E18" s="18">
        <v>1.5</v>
      </c>
      <c r="F18" s="18">
        <f t="shared" si="0"/>
        <v>61.229</v>
      </c>
      <c r="G18" s="18">
        <v>56</v>
      </c>
      <c r="H18" s="18">
        <v>20</v>
      </c>
      <c r="I18" s="18">
        <v>20</v>
      </c>
      <c r="J18" s="18">
        <f t="shared" si="1"/>
        <v>14.4</v>
      </c>
      <c r="K18" s="18">
        <v>96.5</v>
      </c>
      <c r="L18" s="18">
        <v>82</v>
      </c>
      <c r="M18" s="19" t="s">
        <v>42</v>
      </c>
      <c r="N18" s="21">
        <f t="shared" si="2"/>
        <v>9.43</v>
      </c>
      <c r="O18" s="18">
        <v>8</v>
      </c>
      <c r="P18" s="18">
        <v>1</v>
      </c>
      <c r="Q18" s="18">
        <v>9</v>
      </c>
      <c r="R18" s="18">
        <f>(O18+P18+Q18)*0.25</f>
        <v>4.5</v>
      </c>
      <c r="S18" s="21">
        <f t="shared" si="3"/>
        <v>13.93</v>
      </c>
      <c r="T18" s="18">
        <v>0</v>
      </c>
      <c r="U18" s="21">
        <f t="shared" si="4"/>
        <v>89.559</v>
      </c>
      <c r="V18" s="18">
        <v>12</v>
      </c>
      <c r="W18" s="18">
        <v>71</v>
      </c>
      <c r="X18" s="18" t="s">
        <v>43</v>
      </c>
      <c r="Y18" s="18" t="s">
        <v>58</v>
      </c>
      <c r="Z18" s="42"/>
    </row>
    <row r="19" ht="22.5" customHeight="1" spans="1:26">
      <c r="A19" s="18" t="s">
        <v>39</v>
      </c>
      <c r="B19" s="19" t="s">
        <v>71</v>
      </c>
      <c r="C19" s="20" t="s">
        <v>72</v>
      </c>
      <c r="D19" s="21">
        <v>86.26</v>
      </c>
      <c r="E19" s="18">
        <v>0</v>
      </c>
      <c r="F19" s="18">
        <f t="shared" si="0"/>
        <v>60.382</v>
      </c>
      <c r="G19" s="18">
        <v>56</v>
      </c>
      <c r="H19" s="18">
        <v>20</v>
      </c>
      <c r="I19" s="18">
        <v>20</v>
      </c>
      <c r="J19" s="18">
        <f t="shared" si="1"/>
        <v>14.4</v>
      </c>
      <c r="K19" s="18">
        <v>94.5</v>
      </c>
      <c r="L19" s="18">
        <v>87</v>
      </c>
      <c r="M19" s="19" t="s">
        <v>47</v>
      </c>
      <c r="N19" s="21">
        <f t="shared" si="2"/>
        <v>9.3756</v>
      </c>
      <c r="O19" s="18">
        <v>24</v>
      </c>
      <c r="P19" s="18">
        <v>6.5</v>
      </c>
      <c r="Q19" s="18">
        <v>3</v>
      </c>
      <c r="R19" s="18">
        <v>5.3375</v>
      </c>
      <c r="S19" s="21">
        <f t="shared" si="3"/>
        <v>14.7131</v>
      </c>
      <c r="T19" s="18">
        <v>0.2</v>
      </c>
      <c r="U19" s="21">
        <f t="shared" si="4"/>
        <v>89.2951</v>
      </c>
      <c r="V19" s="18">
        <v>13</v>
      </c>
      <c r="W19" s="18">
        <v>73</v>
      </c>
      <c r="X19" s="18" t="s">
        <v>43</v>
      </c>
      <c r="Y19" s="18"/>
      <c r="Z19" s="42"/>
    </row>
    <row r="20" ht="22.5" customHeight="1" spans="1:26">
      <c r="A20" s="18" t="s">
        <v>39</v>
      </c>
      <c r="B20" s="19" t="s">
        <v>73</v>
      </c>
      <c r="C20" s="20" t="s">
        <v>74</v>
      </c>
      <c r="D20" s="21">
        <v>85.95</v>
      </c>
      <c r="E20" s="18">
        <v>0</v>
      </c>
      <c r="F20" s="18">
        <f t="shared" si="0"/>
        <v>60.165</v>
      </c>
      <c r="G20" s="18">
        <v>58</v>
      </c>
      <c r="H20" s="18">
        <v>20</v>
      </c>
      <c r="I20" s="18">
        <v>20</v>
      </c>
      <c r="J20" s="30">
        <v>14.7</v>
      </c>
      <c r="K20" s="18">
        <v>86.5</v>
      </c>
      <c r="L20" s="18">
        <v>85</v>
      </c>
      <c r="M20" s="19" t="s">
        <v>42</v>
      </c>
      <c r="N20" s="21">
        <f t="shared" si="2"/>
        <v>8.89</v>
      </c>
      <c r="O20" s="18">
        <v>2</v>
      </c>
      <c r="P20" s="18">
        <v>14</v>
      </c>
      <c r="Q20" s="18">
        <v>10</v>
      </c>
      <c r="R20" s="18">
        <v>5.15</v>
      </c>
      <c r="S20" s="21">
        <f t="shared" si="3"/>
        <v>14.04</v>
      </c>
      <c r="T20" s="18">
        <v>0</v>
      </c>
      <c r="U20" s="21">
        <f t="shared" si="4"/>
        <v>88.905</v>
      </c>
      <c r="V20" s="18">
        <v>14</v>
      </c>
      <c r="W20" s="18">
        <v>76</v>
      </c>
      <c r="X20" s="18" t="s">
        <v>43</v>
      </c>
      <c r="Y20" s="18"/>
      <c r="Z20" s="42"/>
    </row>
    <row r="21" ht="22.5" customHeight="1" spans="1:26">
      <c r="A21" s="18" t="s">
        <v>39</v>
      </c>
      <c r="B21" s="19" t="s">
        <v>75</v>
      </c>
      <c r="C21" s="20" t="s">
        <v>76</v>
      </c>
      <c r="D21" s="21">
        <v>87.12</v>
      </c>
      <c r="E21" s="18">
        <v>0</v>
      </c>
      <c r="F21" s="18">
        <f t="shared" si="0"/>
        <v>60.984</v>
      </c>
      <c r="G21" s="18">
        <v>56</v>
      </c>
      <c r="H21" s="18">
        <v>20</v>
      </c>
      <c r="I21" s="18">
        <v>20</v>
      </c>
      <c r="J21" s="18">
        <f t="shared" ref="J21:J39" si="5">(G21+H21+I21)*0.15</f>
        <v>14.4</v>
      </c>
      <c r="K21" s="18">
        <v>93.5</v>
      </c>
      <c r="L21" s="18">
        <v>84</v>
      </c>
      <c r="M21" s="19" t="s">
        <v>47</v>
      </c>
      <c r="N21" s="21">
        <f t="shared" si="2"/>
        <v>9.2556</v>
      </c>
      <c r="O21" s="18">
        <v>0</v>
      </c>
      <c r="P21" s="18">
        <v>11</v>
      </c>
      <c r="Q21" s="18">
        <v>5</v>
      </c>
      <c r="R21" s="18">
        <f>(O21+P21+Q21)*0.25</f>
        <v>4</v>
      </c>
      <c r="S21" s="21">
        <f t="shared" si="3"/>
        <v>13.2556</v>
      </c>
      <c r="T21" s="18">
        <v>0.2</v>
      </c>
      <c r="U21" s="21">
        <f t="shared" si="4"/>
        <v>88.4396</v>
      </c>
      <c r="V21" s="18">
        <v>15</v>
      </c>
      <c r="W21" s="18">
        <v>69</v>
      </c>
      <c r="X21" s="18" t="s">
        <v>43</v>
      </c>
      <c r="Y21" s="18"/>
      <c r="Z21" s="42"/>
    </row>
    <row r="22" ht="22.5" customHeight="1" spans="1:26">
      <c r="A22" s="18" t="s">
        <v>39</v>
      </c>
      <c r="B22" s="19" t="s">
        <v>77</v>
      </c>
      <c r="C22" s="20" t="s">
        <v>78</v>
      </c>
      <c r="D22" s="21">
        <v>88.99</v>
      </c>
      <c r="E22" s="18">
        <v>0</v>
      </c>
      <c r="F22" s="18">
        <f t="shared" si="0"/>
        <v>62.293</v>
      </c>
      <c r="G22" s="18">
        <v>57</v>
      </c>
      <c r="H22" s="18">
        <v>20</v>
      </c>
      <c r="I22" s="18">
        <v>20</v>
      </c>
      <c r="J22" s="18">
        <f t="shared" si="5"/>
        <v>14.55</v>
      </c>
      <c r="K22" s="18">
        <v>93</v>
      </c>
      <c r="L22" s="18">
        <v>77</v>
      </c>
      <c r="M22" s="19" t="s">
        <v>42</v>
      </c>
      <c r="N22" s="21">
        <f t="shared" si="2"/>
        <v>9.12</v>
      </c>
      <c r="O22" s="18">
        <v>0</v>
      </c>
      <c r="P22" s="18">
        <v>3</v>
      </c>
      <c r="Q22" s="18">
        <v>5</v>
      </c>
      <c r="R22" s="18">
        <f>(O22+P22+Q22)*0.25</f>
        <v>2</v>
      </c>
      <c r="S22" s="21">
        <f t="shared" si="3"/>
        <v>11.12</v>
      </c>
      <c r="T22" s="18">
        <v>0</v>
      </c>
      <c r="U22" s="21">
        <f t="shared" si="4"/>
        <v>87.963</v>
      </c>
      <c r="V22" s="18">
        <v>16</v>
      </c>
      <c r="W22" s="18">
        <v>79</v>
      </c>
      <c r="X22" s="18" t="s">
        <v>43</v>
      </c>
      <c r="Y22" s="18"/>
      <c r="Z22" s="42"/>
    </row>
    <row r="23" ht="22.5" customHeight="1" spans="1:26">
      <c r="A23" s="18" t="s">
        <v>39</v>
      </c>
      <c r="B23" s="19" t="s">
        <v>79</v>
      </c>
      <c r="C23" s="20" t="s">
        <v>80</v>
      </c>
      <c r="D23" s="21">
        <v>84.08</v>
      </c>
      <c r="E23" s="18">
        <v>0</v>
      </c>
      <c r="F23" s="18">
        <f t="shared" si="0"/>
        <v>58.856</v>
      </c>
      <c r="G23" s="18">
        <v>56</v>
      </c>
      <c r="H23" s="18">
        <v>20</v>
      </c>
      <c r="I23" s="18">
        <v>20</v>
      </c>
      <c r="J23" s="18">
        <f t="shared" si="5"/>
        <v>14.4</v>
      </c>
      <c r="K23" s="18">
        <v>92</v>
      </c>
      <c r="L23" s="18">
        <v>79</v>
      </c>
      <c r="M23" s="19" t="s">
        <v>42</v>
      </c>
      <c r="N23" s="21">
        <f t="shared" si="2"/>
        <v>9.1</v>
      </c>
      <c r="O23" s="18">
        <v>8</v>
      </c>
      <c r="P23" s="18">
        <v>13</v>
      </c>
      <c r="Q23" s="18">
        <v>13</v>
      </c>
      <c r="R23" s="18">
        <v>5.35</v>
      </c>
      <c r="S23" s="21">
        <f t="shared" si="3"/>
        <v>14.45</v>
      </c>
      <c r="T23" s="18">
        <v>0</v>
      </c>
      <c r="U23" s="21">
        <f t="shared" si="4"/>
        <v>87.706</v>
      </c>
      <c r="V23" s="18">
        <v>17</v>
      </c>
      <c r="W23" s="18">
        <v>69</v>
      </c>
      <c r="X23" s="18" t="s">
        <v>43</v>
      </c>
      <c r="Y23" s="18"/>
      <c r="Z23" s="42"/>
    </row>
    <row r="24" ht="22.5" customHeight="1" spans="1:26">
      <c r="A24" s="18" t="s">
        <v>39</v>
      </c>
      <c r="B24" s="19" t="s">
        <v>81</v>
      </c>
      <c r="C24" s="20" t="s">
        <v>82</v>
      </c>
      <c r="D24" s="21">
        <v>81.08</v>
      </c>
      <c r="E24" s="18">
        <v>4</v>
      </c>
      <c r="F24" s="18">
        <f t="shared" si="0"/>
        <v>59.556</v>
      </c>
      <c r="G24" s="18">
        <v>56</v>
      </c>
      <c r="H24" s="18">
        <v>20</v>
      </c>
      <c r="I24" s="18">
        <v>20</v>
      </c>
      <c r="J24" s="18">
        <f t="shared" si="5"/>
        <v>14.4</v>
      </c>
      <c r="K24" s="18">
        <v>86</v>
      </c>
      <c r="L24" s="18">
        <v>80</v>
      </c>
      <c r="M24" s="19" t="s">
        <v>42</v>
      </c>
      <c r="N24" s="21">
        <f t="shared" si="2"/>
        <v>8.76</v>
      </c>
      <c r="O24" s="18">
        <v>14</v>
      </c>
      <c r="P24" s="18">
        <v>0</v>
      </c>
      <c r="Q24" s="18">
        <v>5</v>
      </c>
      <c r="R24" s="18">
        <f>(O24+P24+Q24)*0.25</f>
        <v>4.75</v>
      </c>
      <c r="S24" s="21">
        <f t="shared" si="3"/>
        <v>13.51</v>
      </c>
      <c r="T24" s="18">
        <v>0</v>
      </c>
      <c r="U24" s="21">
        <f t="shared" si="4"/>
        <v>87.466</v>
      </c>
      <c r="V24" s="18">
        <v>18</v>
      </c>
      <c r="W24" s="18">
        <v>70</v>
      </c>
      <c r="X24" s="18" t="s">
        <v>43</v>
      </c>
      <c r="Y24" s="18"/>
      <c r="Z24" s="42"/>
    </row>
    <row r="25" s="1" customFormat="1" ht="22.5" customHeight="1" spans="1:26">
      <c r="A25" s="18" t="s">
        <v>39</v>
      </c>
      <c r="B25" s="19" t="s">
        <v>83</v>
      </c>
      <c r="C25" s="20" t="s">
        <v>84</v>
      </c>
      <c r="D25" s="21">
        <v>86.96</v>
      </c>
      <c r="E25" s="18">
        <v>0.5</v>
      </c>
      <c r="F25" s="18">
        <f t="shared" si="0"/>
        <v>61.222</v>
      </c>
      <c r="G25" s="18">
        <v>56</v>
      </c>
      <c r="H25" s="18">
        <v>20</v>
      </c>
      <c r="I25" s="18">
        <v>20</v>
      </c>
      <c r="J25" s="18">
        <f t="shared" si="5"/>
        <v>14.4</v>
      </c>
      <c r="K25" s="18">
        <v>82</v>
      </c>
      <c r="L25" s="18">
        <v>70</v>
      </c>
      <c r="M25" s="19" t="s">
        <v>42</v>
      </c>
      <c r="N25" s="21">
        <f t="shared" si="2"/>
        <v>8.32</v>
      </c>
      <c r="O25" s="18">
        <v>2</v>
      </c>
      <c r="P25" s="18">
        <v>6</v>
      </c>
      <c r="Q25" s="18">
        <v>5</v>
      </c>
      <c r="R25" s="18">
        <f>(O25+P25+Q25)*0.25</f>
        <v>3.25</v>
      </c>
      <c r="S25" s="21">
        <f t="shared" si="3"/>
        <v>11.57</v>
      </c>
      <c r="T25" s="18">
        <v>0</v>
      </c>
      <c r="U25" s="21">
        <f t="shared" si="4"/>
        <v>87.192</v>
      </c>
      <c r="V25" s="18">
        <v>19</v>
      </c>
      <c r="W25" s="18">
        <v>75</v>
      </c>
      <c r="X25" s="18" t="s">
        <v>85</v>
      </c>
      <c r="Y25" s="18"/>
      <c r="Z25" s="42"/>
    </row>
    <row r="26" ht="22.5" customHeight="1" spans="1:26">
      <c r="A26" s="18" t="s">
        <v>39</v>
      </c>
      <c r="B26" s="19" t="s">
        <v>86</v>
      </c>
      <c r="C26" s="20" t="s">
        <v>87</v>
      </c>
      <c r="D26" s="21">
        <v>83.94</v>
      </c>
      <c r="E26" s="18">
        <v>0</v>
      </c>
      <c r="F26" s="18">
        <f t="shared" si="0"/>
        <v>58.758</v>
      </c>
      <c r="G26" s="18">
        <v>56</v>
      </c>
      <c r="H26" s="18">
        <v>20</v>
      </c>
      <c r="I26" s="18">
        <v>20</v>
      </c>
      <c r="J26" s="18">
        <f t="shared" si="5"/>
        <v>14.4</v>
      </c>
      <c r="K26" s="18">
        <v>87.5</v>
      </c>
      <c r="L26" s="18">
        <v>76</v>
      </c>
      <c r="M26" s="19" t="s">
        <v>42</v>
      </c>
      <c r="N26" s="21">
        <f t="shared" si="2"/>
        <v>8.77</v>
      </c>
      <c r="O26" s="18">
        <v>0</v>
      </c>
      <c r="P26" s="18">
        <v>13.5</v>
      </c>
      <c r="Q26" s="18">
        <v>10</v>
      </c>
      <c r="R26" s="18">
        <v>5.0875</v>
      </c>
      <c r="S26" s="21">
        <f t="shared" si="3"/>
        <v>13.8575</v>
      </c>
      <c r="T26" s="18">
        <v>0</v>
      </c>
      <c r="U26" s="21">
        <f t="shared" si="4"/>
        <v>87.0155</v>
      </c>
      <c r="V26" s="18">
        <v>20</v>
      </c>
      <c r="W26" s="18">
        <v>73</v>
      </c>
      <c r="X26" s="18" t="s">
        <v>43</v>
      </c>
      <c r="Y26" s="18"/>
      <c r="Z26" s="42"/>
    </row>
    <row r="27" ht="22.5" customHeight="1" spans="1:26">
      <c r="A27" s="18" t="s">
        <v>39</v>
      </c>
      <c r="B27" s="19" t="s">
        <v>88</v>
      </c>
      <c r="C27" s="20" t="s">
        <v>89</v>
      </c>
      <c r="D27" s="21">
        <v>84.12</v>
      </c>
      <c r="E27" s="18">
        <v>0</v>
      </c>
      <c r="F27" s="18">
        <f t="shared" si="0"/>
        <v>58.884</v>
      </c>
      <c r="G27" s="18">
        <v>56</v>
      </c>
      <c r="H27" s="18">
        <v>20</v>
      </c>
      <c r="I27" s="18">
        <v>20</v>
      </c>
      <c r="J27" s="18">
        <f t="shared" si="5"/>
        <v>14.4</v>
      </c>
      <c r="K27" s="18">
        <v>92</v>
      </c>
      <c r="L27" s="18">
        <v>82</v>
      </c>
      <c r="M27" s="19" t="s">
        <v>42</v>
      </c>
      <c r="N27" s="21">
        <f t="shared" si="2"/>
        <v>9.16</v>
      </c>
      <c r="O27" s="18">
        <v>8</v>
      </c>
      <c r="P27" s="18">
        <v>2</v>
      </c>
      <c r="Q27" s="18">
        <v>5</v>
      </c>
      <c r="R27" s="18">
        <f>(O27+P27+Q27)*0.25</f>
        <v>3.75</v>
      </c>
      <c r="S27" s="21">
        <f t="shared" si="3"/>
        <v>12.91</v>
      </c>
      <c r="T27" s="18">
        <v>0</v>
      </c>
      <c r="U27" s="21">
        <f t="shared" si="4"/>
        <v>86.194</v>
      </c>
      <c r="V27" s="18">
        <v>21</v>
      </c>
      <c r="W27" s="18">
        <v>74</v>
      </c>
      <c r="X27" s="18" t="s">
        <v>43</v>
      </c>
      <c r="Y27" s="18"/>
      <c r="Z27" s="42"/>
    </row>
    <row r="28" ht="22.5" customHeight="1" spans="1:26">
      <c r="A28" s="18" t="s">
        <v>39</v>
      </c>
      <c r="B28" s="19" t="s">
        <v>90</v>
      </c>
      <c r="C28" s="20" t="s">
        <v>91</v>
      </c>
      <c r="D28" s="21">
        <v>87.31</v>
      </c>
      <c r="E28" s="18">
        <v>0</v>
      </c>
      <c r="F28" s="18">
        <f t="shared" si="0"/>
        <v>61.117</v>
      </c>
      <c r="G28" s="18">
        <v>56</v>
      </c>
      <c r="H28" s="18">
        <v>20</v>
      </c>
      <c r="I28" s="18">
        <v>20</v>
      </c>
      <c r="J28" s="18">
        <f t="shared" si="5"/>
        <v>14.4</v>
      </c>
      <c r="K28" s="18">
        <v>93</v>
      </c>
      <c r="L28" s="18">
        <v>79</v>
      </c>
      <c r="M28" s="19" t="s">
        <v>42</v>
      </c>
      <c r="N28" s="21">
        <f t="shared" si="2"/>
        <v>9.16</v>
      </c>
      <c r="O28" s="18">
        <v>0</v>
      </c>
      <c r="P28" s="18">
        <v>3</v>
      </c>
      <c r="Q28" s="18">
        <v>1</v>
      </c>
      <c r="R28" s="18">
        <f>(O28+P28+Q28)*0.25</f>
        <v>1</v>
      </c>
      <c r="S28" s="21">
        <f t="shared" si="3"/>
        <v>10.16</v>
      </c>
      <c r="T28" s="18">
        <v>0</v>
      </c>
      <c r="U28" s="21">
        <f t="shared" si="4"/>
        <v>85.677</v>
      </c>
      <c r="V28" s="18">
        <v>22</v>
      </c>
      <c r="W28" s="18">
        <v>62</v>
      </c>
      <c r="X28" s="18" t="s">
        <v>43</v>
      </c>
      <c r="Y28" s="18"/>
      <c r="Z28" s="42"/>
    </row>
    <row r="29" s="1" customFormat="1" ht="22.5" customHeight="1" spans="1:26">
      <c r="A29" s="18" t="s">
        <v>39</v>
      </c>
      <c r="B29" s="19" t="s">
        <v>92</v>
      </c>
      <c r="C29" s="20" t="s">
        <v>93</v>
      </c>
      <c r="D29" s="21">
        <v>82</v>
      </c>
      <c r="E29" s="18">
        <v>0</v>
      </c>
      <c r="F29" s="18">
        <f t="shared" si="0"/>
        <v>57.4</v>
      </c>
      <c r="G29" s="18">
        <v>55</v>
      </c>
      <c r="H29" s="18">
        <v>20</v>
      </c>
      <c r="I29" s="18">
        <v>20</v>
      </c>
      <c r="J29" s="18">
        <f t="shared" si="5"/>
        <v>14.25</v>
      </c>
      <c r="K29" s="18">
        <v>83.5</v>
      </c>
      <c r="L29" s="18">
        <v>71</v>
      </c>
      <c r="M29" s="19" t="s">
        <v>42</v>
      </c>
      <c r="N29" s="21">
        <f t="shared" si="2"/>
        <v>8.43</v>
      </c>
      <c r="O29" s="18">
        <v>10</v>
      </c>
      <c r="P29" s="18">
        <v>23</v>
      </c>
      <c r="Q29" s="18">
        <v>10</v>
      </c>
      <c r="R29" s="18">
        <v>5.575</v>
      </c>
      <c r="S29" s="21">
        <f t="shared" si="3"/>
        <v>14.005</v>
      </c>
      <c r="T29" s="18">
        <v>0</v>
      </c>
      <c r="U29" s="21">
        <f t="shared" si="4"/>
        <v>85.655</v>
      </c>
      <c r="V29" s="18">
        <v>23</v>
      </c>
      <c r="W29" s="18">
        <v>63</v>
      </c>
      <c r="X29" s="18" t="s">
        <v>85</v>
      </c>
      <c r="Y29" s="18"/>
      <c r="Z29" s="42"/>
    </row>
    <row r="30" ht="22.5" customHeight="1" spans="1:26">
      <c r="A30" s="18" t="s">
        <v>39</v>
      </c>
      <c r="B30" s="19" t="s">
        <v>94</v>
      </c>
      <c r="C30" s="20" t="s">
        <v>95</v>
      </c>
      <c r="D30" s="21">
        <v>86.2</v>
      </c>
      <c r="E30" s="18">
        <v>0</v>
      </c>
      <c r="F30" s="18">
        <f t="shared" si="0"/>
        <v>60.34</v>
      </c>
      <c r="G30" s="18">
        <v>56</v>
      </c>
      <c r="H30" s="18">
        <v>20</v>
      </c>
      <c r="I30" s="18">
        <v>20</v>
      </c>
      <c r="J30" s="18">
        <f t="shared" si="5"/>
        <v>14.4</v>
      </c>
      <c r="K30" s="18">
        <v>89</v>
      </c>
      <c r="L30" s="18">
        <v>76</v>
      </c>
      <c r="M30" s="19" t="s">
        <v>47</v>
      </c>
      <c r="N30" s="21">
        <f t="shared" si="2"/>
        <v>8.8256</v>
      </c>
      <c r="O30" s="18">
        <v>4</v>
      </c>
      <c r="P30" s="18">
        <v>3</v>
      </c>
      <c r="Q30" s="18">
        <v>1</v>
      </c>
      <c r="R30" s="18">
        <f>(O30+P30+Q30)*0.25</f>
        <v>2</v>
      </c>
      <c r="S30" s="21">
        <f t="shared" si="3"/>
        <v>10.8256</v>
      </c>
      <c r="T30" s="18">
        <v>0.2</v>
      </c>
      <c r="U30" s="21">
        <f t="shared" si="4"/>
        <v>85.3656</v>
      </c>
      <c r="V30" s="18">
        <v>24</v>
      </c>
      <c r="W30" s="18">
        <v>71</v>
      </c>
      <c r="X30" s="18" t="s">
        <v>43</v>
      </c>
      <c r="Y30" s="18"/>
      <c r="Z30" s="42"/>
    </row>
    <row r="31" ht="22.5" customHeight="1" spans="1:26">
      <c r="A31" s="18" t="s">
        <v>39</v>
      </c>
      <c r="B31" s="19" t="s">
        <v>96</v>
      </c>
      <c r="C31" s="20" t="s">
        <v>97</v>
      </c>
      <c r="D31" s="21">
        <v>84.5</v>
      </c>
      <c r="E31" s="18">
        <v>0</v>
      </c>
      <c r="F31" s="18">
        <f t="shared" si="0"/>
        <v>59.15</v>
      </c>
      <c r="G31" s="18">
        <v>56</v>
      </c>
      <c r="H31" s="18">
        <v>20</v>
      </c>
      <c r="I31" s="18">
        <v>20</v>
      </c>
      <c r="J31" s="18">
        <f t="shared" si="5"/>
        <v>14.4</v>
      </c>
      <c r="K31" s="18">
        <v>78.5</v>
      </c>
      <c r="L31" s="18">
        <v>79</v>
      </c>
      <c r="M31" s="19" t="s">
        <v>42</v>
      </c>
      <c r="N31" s="21">
        <f t="shared" si="2"/>
        <v>8.29</v>
      </c>
      <c r="O31" s="18">
        <v>0</v>
      </c>
      <c r="P31" s="18">
        <v>4</v>
      </c>
      <c r="Q31" s="18">
        <v>5</v>
      </c>
      <c r="R31" s="18">
        <f>(O31+P31+Q31)*0.25</f>
        <v>2.25</v>
      </c>
      <c r="S31" s="21">
        <f t="shared" si="3"/>
        <v>10.54</v>
      </c>
      <c r="T31" s="18">
        <v>0</v>
      </c>
      <c r="U31" s="21">
        <f t="shared" si="4"/>
        <v>84.09</v>
      </c>
      <c r="V31" s="18">
        <v>25</v>
      </c>
      <c r="W31" s="18">
        <v>65</v>
      </c>
      <c r="X31" s="18" t="s">
        <v>43</v>
      </c>
      <c r="Y31" s="18"/>
      <c r="Z31" s="42"/>
    </row>
    <row r="32" ht="22.5" customHeight="1" spans="1:26">
      <c r="A32" s="18" t="s">
        <v>39</v>
      </c>
      <c r="B32" s="19" t="s">
        <v>98</v>
      </c>
      <c r="C32" s="22" t="s">
        <v>99</v>
      </c>
      <c r="D32" s="21">
        <v>78.97</v>
      </c>
      <c r="E32" s="18">
        <v>0</v>
      </c>
      <c r="F32" s="18">
        <f t="shared" si="0"/>
        <v>55.279</v>
      </c>
      <c r="G32" s="18">
        <v>57</v>
      </c>
      <c r="H32" s="18">
        <v>20</v>
      </c>
      <c r="I32" s="18">
        <v>18</v>
      </c>
      <c r="J32" s="18">
        <f t="shared" si="5"/>
        <v>14.25</v>
      </c>
      <c r="K32" s="18">
        <v>85</v>
      </c>
      <c r="L32" s="18">
        <v>76</v>
      </c>
      <c r="M32" s="19" t="s">
        <v>42</v>
      </c>
      <c r="N32" s="21">
        <f t="shared" si="2"/>
        <v>8.62</v>
      </c>
      <c r="O32" s="18">
        <v>0</v>
      </c>
      <c r="P32" s="18">
        <v>25.5</v>
      </c>
      <c r="Q32" s="18">
        <v>10</v>
      </c>
      <c r="R32" s="18">
        <v>5.3875</v>
      </c>
      <c r="S32" s="21">
        <f t="shared" si="3"/>
        <v>14.0075</v>
      </c>
      <c r="T32" s="18">
        <v>0</v>
      </c>
      <c r="U32" s="21">
        <f t="shared" si="4"/>
        <v>83.5365</v>
      </c>
      <c r="V32" s="18">
        <v>26</v>
      </c>
      <c r="W32" s="18">
        <v>62</v>
      </c>
      <c r="X32" s="18" t="s">
        <v>43</v>
      </c>
      <c r="Y32" s="18"/>
      <c r="Z32" s="42"/>
    </row>
    <row r="33" ht="22.5" customHeight="1" spans="1:26">
      <c r="A33" s="18" t="s">
        <v>39</v>
      </c>
      <c r="B33" s="19" t="s">
        <v>100</v>
      </c>
      <c r="C33" s="20" t="s">
        <v>101</v>
      </c>
      <c r="D33" s="21">
        <v>84.81</v>
      </c>
      <c r="E33" s="18">
        <v>0</v>
      </c>
      <c r="F33" s="18">
        <f t="shared" si="0"/>
        <v>59.367</v>
      </c>
      <c r="G33" s="18">
        <v>56</v>
      </c>
      <c r="H33" s="18">
        <v>20</v>
      </c>
      <c r="I33" s="18">
        <v>20</v>
      </c>
      <c r="J33" s="18">
        <f t="shared" si="5"/>
        <v>14.4</v>
      </c>
      <c r="K33" s="18">
        <v>84</v>
      </c>
      <c r="L33" s="18">
        <v>78</v>
      </c>
      <c r="M33" s="19" t="s">
        <v>42</v>
      </c>
      <c r="N33" s="21">
        <f t="shared" si="2"/>
        <v>8.6</v>
      </c>
      <c r="O33" s="18">
        <v>0</v>
      </c>
      <c r="P33" s="18">
        <v>2</v>
      </c>
      <c r="Q33" s="18">
        <v>1</v>
      </c>
      <c r="R33" s="18">
        <f>(O33+P33+Q33)*0.25</f>
        <v>0.75</v>
      </c>
      <c r="S33" s="21">
        <f t="shared" si="3"/>
        <v>9.35</v>
      </c>
      <c r="T33" s="18">
        <v>0</v>
      </c>
      <c r="U33" s="21">
        <f t="shared" si="4"/>
        <v>83.117</v>
      </c>
      <c r="V33" s="18">
        <v>27</v>
      </c>
      <c r="W33" s="18">
        <v>75</v>
      </c>
      <c r="X33" s="18" t="s">
        <v>43</v>
      </c>
      <c r="Y33" s="18"/>
      <c r="Z33" s="42"/>
    </row>
    <row r="34" ht="22.5" customHeight="1" spans="1:26">
      <c r="A34" s="18" t="s">
        <v>39</v>
      </c>
      <c r="B34" s="19" t="s">
        <v>102</v>
      </c>
      <c r="C34" s="20" t="s">
        <v>103</v>
      </c>
      <c r="D34" s="21">
        <v>76.43</v>
      </c>
      <c r="E34" s="18">
        <v>0</v>
      </c>
      <c r="F34" s="18">
        <f t="shared" si="0"/>
        <v>53.501</v>
      </c>
      <c r="G34" s="18">
        <v>56</v>
      </c>
      <c r="H34" s="18">
        <v>20</v>
      </c>
      <c r="I34" s="18">
        <v>20</v>
      </c>
      <c r="J34" s="18">
        <f t="shared" si="5"/>
        <v>14.4</v>
      </c>
      <c r="K34" s="18">
        <v>84.5</v>
      </c>
      <c r="L34" s="18">
        <v>79</v>
      </c>
      <c r="M34" s="19" t="s">
        <v>42</v>
      </c>
      <c r="N34" s="21">
        <f t="shared" si="2"/>
        <v>8.65</v>
      </c>
      <c r="O34" s="18">
        <v>6</v>
      </c>
      <c r="P34" s="18">
        <v>2</v>
      </c>
      <c r="Q34" s="18">
        <v>7</v>
      </c>
      <c r="R34" s="18">
        <f>(O34+P34+Q34)*0.25</f>
        <v>3.75</v>
      </c>
      <c r="S34" s="21">
        <f t="shared" si="3"/>
        <v>12.4</v>
      </c>
      <c r="T34" s="18">
        <v>0</v>
      </c>
      <c r="U34" s="21">
        <f t="shared" si="4"/>
        <v>80.301</v>
      </c>
      <c r="V34" s="18">
        <v>28</v>
      </c>
      <c r="W34" s="18">
        <v>60</v>
      </c>
      <c r="X34" s="18" t="s">
        <v>43</v>
      </c>
      <c r="Y34" s="18"/>
      <c r="Z34" s="42"/>
    </row>
    <row r="35" ht="22.5" customHeight="1" spans="1:26">
      <c r="A35" s="18" t="s">
        <v>39</v>
      </c>
      <c r="B35" s="19" t="s">
        <v>104</v>
      </c>
      <c r="C35" s="20" t="s">
        <v>105</v>
      </c>
      <c r="D35" s="21">
        <v>77.45</v>
      </c>
      <c r="E35" s="18">
        <v>0</v>
      </c>
      <c r="F35" s="18">
        <f t="shared" si="0"/>
        <v>54.215</v>
      </c>
      <c r="G35" s="18">
        <v>56</v>
      </c>
      <c r="H35" s="18">
        <v>20</v>
      </c>
      <c r="I35" s="18">
        <v>20</v>
      </c>
      <c r="J35" s="18">
        <f t="shared" si="5"/>
        <v>14.4</v>
      </c>
      <c r="K35" s="18">
        <v>87</v>
      </c>
      <c r="L35" s="18">
        <v>76</v>
      </c>
      <c r="M35" s="19" t="s">
        <v>42</v>
      </c>
      <c r="N35" s="21">
        <f t="shared" si="2"/>
        <v>8.74</v>
      </c>
      <c r="O35" s="18">
        <v>0</v>
      </c>
      <c r="P35" s="18">
        <v>4.5</v>
      </c>
      <c r="Q35" s="18">
        <v>5</v>
      </c>
      <c r="R35" s="18">
        <f>(O35+P35+Q35)*0.25</f>
        <v>2.375</v>
      </c>
      <c r="S35" s="21">
        <f t="shared" si="3"/>
        <v>11.115</v>
      </c>
      <c r="T35" s="18">
        <v>0</v>
      </c>
      <c r="U35" s="21">
        <f t="shared" si="4"/>
        <v>79.73</v>
      </c>
      <c r="V35" s="18">
        <v>29</v>
      </c>
      <c r="W35" s="18">
        <v>63</v>
      </c>
      <c r="X35" s="18" t="s">
        <v>43</v>
      </c>
      <c r="Y35" s="18"/>
      <c r="Z35" s="42"/>
    </row>
    <row r="36" ht="22.5" customHeight="1" spans="1:26">
      <c r="A36" s="18" t="s">
        <v>39</v>
      </c>
      <c r="B36" s="19" t="s">
        <v>106</v>
      </c>
      <c r="C36" s="20" t="s">
        <v>107</v>
      </c>
      <c r="D36" s="21">
        <v>79.61</v>
      </c>
      <c r="E36" s="18">
        <v>0</v>
      </c>
      <c r="F36" s="18">
        <f t="shared" si="0"/>
        <v>55.727</v>
      </c>
      <c r="G36" s="18">
        <v>56</v>
      </c>
      <c r="H36" s="18">
        <v>20</v>
      </c>
      <c r="I36" s="18">
        <v>20</v>
      </c>
      <c r="J36" s="18">
        <f t="shared" si="5"/>
        <v>14.4</v>
      </c>
      <c r="K36" s="18">
        <v>83.5</v>
      </c>
      <c r="L36" s="18">
        <v>81</v>
      </c>
      <c r="M36" s="19" t="s">
        <v>42</v>
      </c>
      <c r="N36" s="21">
        <f t="shared" si="2"/>
        <v>8.63</v>
      </c>
      <c r="O36" s="18">
        <v>0</v>
      </c>
      <c r="P36" s="18">
        <v>2</v>
      </c>
      <c r="Q36" s="18">
        <v>1</v>
      </c>
      <c r="R36" s="18">
        <f>(O36+P36+Q36)*0.25</f>
        <v>0.75</v>
      </c>
      <c r="S36" s="21">
        <f t="shared" si="3"/>
        <v>9.38</v>
      </c>
      <c r="T36" s="18">
        <v>0</v>
      </c>
      <c r="U36" s="21">
        <f t="shared" si="4"/>
        <v>79.507</v>
      </c>
      <c r="V36" s="18">
        <v>30</v>
      </c>
      <c r="W36" s="18">
        <v>70</v>
      </c>
      <c r="X36" s="18" t="s">
        <v>43</v>
      </c>
      <c r="Y36" s="18"/>
      <c r="Z36" s="42"/>
    </row>
    <row r="37" s="1" customFormat="1" ht="22.5" customHeight="1" spans="1:26">
      <c r="A37" s="18" t="s">
        <v>39</v>
      </c>
      <c r="B37" s="19" t="s">
        <v>108</v>
      </c>
      <c r="C37" s="20" t="s">
        <v>109</v>
      </c>
      <c r="D37" s="21">
        <v>74.5</v>
      </c>
      <c r="E37" s="18">
        <v>0</v>
      </c>
      <c r="F37" s="18">
        <f t="shared" si="0"/>
        <v>52.15</v>
      </c>
      <c r="G37" s="18">
        <v>55</v>
      </c>
      <c r="H37" s="18">
        <v>20</v>
      </c>
      <c r="I37" s="18">
        <v>18</v>
      </c>
      <c r="J37" s="18">
        <f t="shared" si="5"/>
        <v>13.95</v>
      </c>
      <c r="K37" s="18">
        <v>86.5</v>
      </c>
      <c r="L37" s="18">
        <v>64</v>
      </c>
      <c r="M37" s="19" t="s">
        <v>110</v>
      </c>
      <c r="N37" s="21">
        <f t="shared" si="2"/>
        <v>8.2976</v>
      </c>
      <c r="O37" s="18">
        <v>2</v>
      </c>
      <c r="P37" s="18">
        <v>41</v>
      </c>
      <c r="Q37" s="18">
        <v>7</v>
      </c>
      <c r="R37" s="18">
        <v>5.75</v>
      </c>
      <c r="S37" s="21">
        <f t="shared" si="3"/>
        <v>14.0476</v>
      </c>
      <c r="T37" s="18">
        <v>1</v>
      </c>
      <c r="U37" s="21">
        <f t="shared" si="4"/>
        <v>79.1476</v>
      </c>
      <c r="V37" s="18">
        <v>31</v>
      </c>
      <c r="W37" s="18">
        <v>63</v>
      </c>
      <c r="X37" s="18" t="s">
        <v>85</v>
      </c>
      <c r="Y37" s="18"/>
      <c r="Z37" s="42"/>
    </row>
    <row r="38" ht="22.5" customHeight="1" spans="1:26">
      <c r="A38" s="18" t="s">
        <v>39</v>
      </c>
      <c r="B38" s="19" t="s">
        <v>111</v>
      </c>
      <c r="C38" s="20" t="s">
        <v>112</v>
      </c>
      <c r="D38" s="21">
        <v>76.39</v>
      </c>
      <c r="E38" s="18">
        <v>0</v>
      </c>
      <c r="F38" s="18">
        <f t="shared" si="0"/>
        <v>53.473</v>
      </c>
      <c r="G38" s="18">
        <v>56</v>
      </c>
      <c r="H38" s="18">
        <v>20</v>
      </c>
      <c r="I38" s="18">
        <v>20</v>
      </c>
      <c r="J38" s="18">
        <f t="shared" si="5"/>
        <v>14.4</v>
      </c>
      <c r="K38" s="18">
        <v>85.5</v>
      </c>
      <c r="L38" s="18">
        <v>75</v>
      </c>
      <c r="M38" s="19" t="s">
        <v>110</v>
      </c>
      <c r="N38" s="21">
        <f t="shared" si="2"/>
        <v>8.4576</v>
      </c>
      <c r="O38" s="18">
        <v>0</v>
      </c>
      <c r="P38" s="18">
        <v>1</v>
      </c>
      <c r="Q38" s="18">
        <v>1</v>
      </c>
      <c r="R38" s="18">
        <f>(O38+P38+Q38)*0.25</f>
        <v>0.5</v>
      </c>
      <c r="S38" s="21">
        <f t="shared" si="3"/>
        <v>8.9576</v>
      </c>
      <c r="T38" s="18">
        <v>1</v>
      </c>
      <c r="U38" s="21">
        <f t="shared" si="4"/>
        <v>75.8306</v>
      </c>
      <c r="V38" s="18">
        <v>32</v>
      </c>
      <c r="W38" s="18">
        <v>63</v>
      </c>
      <c r="X38" s="18" t="s">
        <v>43</v>
      </c>
      <c r="Y38" s="18"/>
      <c r="Z38" s="42"/>
    </row>
    <row r="39" s="1" customFormat="1" ht="22.5" customHeight="1" spans="1:26">
      <c r="A39" s="18" t="s">
        <v>39</v>
      </c>
      <c r="B39" s="19" t="s">
        <v>113</v>
      </c>
      <c r="C39" s="23" t="s">
        <v>114</v>
      </c>
      <c r="D39" s="21">
        <v>71.14</v>
      </c>
      <c r="E39" s="18">
        <v>1</v>
      </c>
      <c r="F39" s="18">
        <f t="shared" si="0"/>
        <v>50.498</v>
      </c>
      <c r="G39" s="18">
        <v>55</v>
      </c>
      <c r="H39" s="18">
        <v>20</v>
      </c>
      <c r="I39" s="18">
        <v>18</v>
      </c>
      <c r="J39" s="18">
        <f t="shared" si="5"/>
        <v>13.95</v>
      </c>
      <c r="K39" s="18">
        <v>88</v>
      </c>
      <c r="L39" s="18">
        <v>77</v>
      </c>
      <c r="M39" s="19" t="s">
        <v>115</v>
      </c>
      <c r="N39" s="21">
        <f t="shared" si="2"/>
        <v>8.5096</v>
      </c>
      <c r="O39" s="18">
        <v>0</v>
      </c>
      <c r="P39" s="18">
        <v>1</v>
      </c>
      <c r="Q39" s="18">
        <v>1</v>
      </c>
      <c r="R39" s="18">
        <f>(O39+P39+Q39)*0.25</f>
        <v>0.5</v>
      </c>
      <c r="S39" s="21">
        <f t="shared" si="3"/>
        <v>9.0096</v>
      </c>
      <c r="T39" s="18">
        <v>1.8</v>
      </c>
      <c r="U39" s="21">
        <f t="shared" si="4"/>
        <v>71.6576</v>
      </c>
      <c r="V39" s="18">
        <v>33</v>
      </c>
      <c r="W39" s="18">
        <v>56</v>
      </c>
      <c r="X39" s="18" t="s">
        <v>116</v>
      </c>
      <c r="Y39" s="18"/>
      <c r="Z39" s="42"/>
    </row>
    <row r="40" ht="20.65" customHeight="1" spans="4:18">
      <c r="D40" s="24"/>
      <c r="E40" s="25"/>
      <c r="F40" s="25"/>
      <c r="G40" s="25"/>
      <c r="H40" s="25"/>
      <c r="I40" s="25"/>
      <c r="J40" s="25"/>
      <c r="K40" s="25"/>
      <c r="L40" s="25"/>
      <c r="M40" s="31"/>
      <c r="N40" s="24"/>
      <c r="O40" s="25"/>
      <c r="P40" s="25"/>
      <c r="Q40" s="25"/>
      <c r="R40" s="25"/>
    </row>
    <row r="41" ht="20.65" customHeight="1" spans="4:18">
      <c r="D41" s="24"/>
      <c r="E41" s="25"/>
      <c r="F41" s="25"/>
      <c r="G41" s="25"/>
      <c r="H41" s="25"/>
      <c r="I41" s="25"/>
      <c r="J41" s="25"/>
      <c r="K41" s="25"/>
      <c r="L41" s="25"/>
      <c r="M41" s="31"/>
      <c r="N41" s="24"/>
      <c r="O41" s="25"/>
      <c r="P41" s="25"/>
      <c r="Q41" s="25"/>
      <c r="R41" s="25"/>
    </row>
    <row r="42" ht="20.65" customHeight="1" spans="4:18">
      <c r="D42" s="24"/>
      <c r="E42" s="25"/>
      <c r="F42" s="25"/>
      <c r="G42" s="25"/>
      <c r="H42" s="25"/>
      <c r="I42" s="25"/>
      <c r="J42" s="25"/>
      <c r="K42" s="25"/>
      <c r="L42" s="25"/>
      <c r="M42" s="31"/>
      <c r="N42" s="24"/>
      <c r="O42" s="25"/>
      <c r="P42" s="25"/>
      <c r="Q42" s="25"/>
      <c r="R42" s="25"/>
    </row>
    <row r="43" ht="20.65" customHeight="1" spans="4:18">
      <c r="D43" s="24"/>
      <c r="E43" s="25"/>
      <c r="F43" s="25"/>
      <c r="G43" s="25"/>
      <c r="H43" s="25"/>
      <c r="I43" s="25"/>
      <c r="J43" s="25"/>
      <c r="K43" s="25"/>
      <c r="L43" s="25"/>
      <c r="M43" s="31"/>
      <c r="N43" s="24"/>
      <c r="O43" s="25"/>
      <c r="P43" s="25"/>
      <c r="Q43" s="25"/>
      <c r="R43" s="25"/>
    </row>
    <row r="44" ht="20.65" customHeight="1" spans="4:18">
      <c r="D44" s="24"/>
      <c r="E44" s="25"/>
      <c r="F44" s="25"/>
      <c r="G44" s="25"/>
      <c r="H44" s="25"/>
      <c r="I44" s="25"/>
      <c r="J44" s="25"/>
      <c r="K44" s="25"/>
      <c r="L44" s="25"/>
      <c r="M44" s="31"/>
      <c r="N44" s="24"/>
      <c r="O44" s="25"/>
      <c r="P44" s="25"/>
      <c r="Q44" s="25"/>
      <c r="R44" s="25"/>
    </row>
    <row r="45" ht="20.65" customHeight="1" spans="4:18">
      <c r="D45" s="24"/>
      <c r="E45" s="25"/>
      <c r="F45" s="25"/>
      <c r="G45" s="25"/>
      <c r="H45" s="25"/>
      <c r="I45" s="25"/>
      <c r="J45" s="25"/>
      <c r="K45" s="25"/>
      <c r="L45" s="25"/>
      <c r="M45" s="31"/>
      <c r="N45" s="24"/>
      <c r="O45" s="25"/>
      <c r="P45" s="25"/>
      <c r="Q45" s="25"/>
      <c r="R45" s="25"/>
    </row>
    <row r="46" ht="20.65" customHeight="1" spans="4:18">
      <c r="D46" s="24"/>
      <c r="E46" s="25"/>
      <c r="F46" s="25"/>
      <c r="G46" s="25"/>
      <c r="H46" s="25"/>
      <c r="I46" s="25"/>
      <c r="J46" s="25"/>
      <c r="K46" s="25"/>
      <c r="L46" s="25"/>
      <c r="M46" s="31"/>
      <c r="N46" s="24"/>
      <c r="O46" s="25"/>
      <c r="P46" s="25"/>
      <c r="Q46" s="25"/>
      <c r="R46" s="25"/>
    </row>
    <row r="47" ht="20.65" customHeight="1" spans="4:18">
      <c r="D47" s="24"/>
      <c r="E47" s="25"/>
      <c r="F47" s="25"/>
      <c r="G47" s="25"/>
      <c r="H47" s="25"/>
      <c r="I47" s="25"/>
      <c r="J47" s="25"/>
      <c r="K47" s="25"/>
      <c r="L47" s="25"/>
      <c r="M47" s="31"/>
      <c r="N47" s="24"/>
      <c r="O47" s="25"/>
      <c r="P47" s="25"/>
      <c r="Q47" s="25"/>
      <c r="R47" s="25"/>
    </row>
  </sheetData>
  <mergeCells count="24">
    <mergeCell ref="C1:Z1"/>
    <mergeCell ref="B2:R2"/>
    <mergeCell ref="D3:F3"/>
    <mergeCell ref="G3:J3"/>
    <mergeCell ref="K3:S3"/>
    <mergeCell ref="K5:N5"/>
    <mergeCell ref="O5:R5"/>
    <mergeCell ref="A3:A6"/>
    <mergeCell ref="B3:B6"/>
    <mergeCell ref="D5:D6"/>
    <mergeCell ref="E5:E6"/>
    <mergeCell ref="F5:F6"/>
    <mergeCell ref="G5:G6"/>
    <mergeCell ref="H5:H6"/>
    <mergeCell ref="I5:I6"/>
    <mergeCell ref="J5:J6"/>
    <mergeCell ref="S5:S6"/>
    <mergeCell ref="T3:T5"/>
    <mergeCell ref="U5:U6"/>
    <mergeCell ref="V5:V6"/>
    <mergeCell ref="W3:W6"/>
    <mergeCell ref="X3:X6"/>
    <mergeCell ref="Y3:Y6"/>
    <mergeCell ref="Z3:Z6"/>
  </mergeCells>
  <pageMargins left="0.708661417322835" right="0.708661417322835" top="0.748031496062992" bottom="0.748031496062992" header="0.31496062992126" footer="0.31496062992126"/>
  <pageSetup paperSize="9" scale="52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英语201702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樊琰</dc:creator>
  <cp:lastModifiedBy>Administrator</cp:lastModifiedBy>
  <dcterms:created xsi:type="dcterms:W3CDTF">2015-06-05T18:19:00Z</dcterms:created>
  <cp:lastPrinted>2019-10-23T07:28:00Z</cp:lastPrinted>
  <dcterms:modified xsi:type="dcterms:W3CDTF">2019-10-24T03:34:13Z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2052-11.1.0.9145</vt:lpwstr>
  </property>
</Properties>
</file>