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23250" windowHeight="1257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Sheet1!$C$6:$Z$35</definedName>
    <definedName name="_xlnm._FilterDatabase" localSheetId="1" hidden="1">Sheet2!$A$1:$B$30</definedName>
  </definedNames>
  <calcPr calcId="18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36" i="1"/>
  <c r="N36"/>
  <c r="S36"/>
  <c r="J36"/>
  <c r="F36"/>
  <c r="F11"/>
  <c r="R8"/>
  <c r="R7"/>
  <c r="R6"/>
  <c r="R13"/>
  <c r="R15"/>
  <c r="R9"/>
  <c r="S9"/>
  <c r="U9"/>
  <c r="R14"/>
  <c r="R12"/>
  <c r="R17"/>
  <c r="R21"/>
  <c r="S21"/>
  <c r="R23"/>
  <c r="S23"/>
  <c r="U23"/>
  <c r="R10"/>
  <c r="R18"/>
  <c r="R19"/>
  <c r="R22"/>
  <c r="S22"/>
  <c r="R16"/>
  <c r="R25"/>
  <c r="R24"/>
  <c r="R27"/>
  <c r="S27"/>
  <c r="U27"/>
  <c r="R26"/>
  <c r="R31"/>
  <c r="R20"/>
  <c r="R28"/>
  <c r="R29"/>
  <c r="R30"/>
  <c r="R33"/>
  <c r="S33"/>
  <c r="U33"/>
  <c r="R32"/>
  <c r="S32"/>
  <c r="U32"/>
  <c r="R35"/>
  <c r="R34"/>
  <c r="R11"/>
  <c r="N8"/>
  <c r="S8"/>
  <c r="N7"/>
  <c r="N6"/>
  <c r="N13"/>
  <c r="S13"/>
  <c r="U13"/>
  <c r="N15"/>
  <c r="S15"/>
  <c r="U15"/>
  <c r="N9"/>
  <c r="N14"/>
  <c r="N12"/>
  <c r="S12"/>
  <c r="U12"/>
  <c r="N17"/>
  <c r="S17"/>
  <c r="N21"/>
  <c r="N23"/>
  <c r="N18"/>
  <c r="S18"/>
  <c r="N19"/>
  <c r="N22"/>
  <c r="N16"/>
  <c r="S16"/>
  <c r="U16"/>
  <c r="N25"/>
  <c r="S25"/>
  <c r="N24"/>
  <c r="N27"/>
  <c r="N26"/>
  <c r="S26"/>
  <c r="U26"/>
  <c r="N31"/>
  <c r="S31"/>
  <c r="N20"/>
  <c r="S20"/>
  <c r="N28"/>
  <c r="N29"/>
  <c r="S29"/>
  <c r="N30"/>
  <c r="S30"/>
  <c r="N33"/>
  <c r="N32"/>
  <c r="N35"/>
  <c r="N34"/>
  <c r="S34"/>
  <c r="N11"/>
  <c r="J8"/>
  <c r="J7"/>
  <c r="J6"/>
  <c r="J13"/>
  <c r="J15"/>
  <c r="J9"/>
  <c r="J14"/>
  <c r="J12"/>
  <c r="J17"/>
  <c r="J21"/>
  <c r="U21"/>
  <c r="J23"/>
  <c r="J10"/>
  <c r="J18"/>
  <c r="J19"/>
  <c r="J22"/>
  <c r="U22"/>
  <c r="J16"/>
  <c r="J25"/>
  <c r="J24"/>
  <c r="J27"/>
  <c r="J26"/>
  <c r="J31"/>
  <c r="J20"/>
  <c r="U20"/>
  <c r="J28"/>
  <c r="J29"/>
  <c r="J30"/>
  <c r="J33"/>
  <c r="J32"/>
  <c r="J35"/>
  <c r="J34"/>
  <c r="J11"/>
  <c r="F8"/>
  <c r="F7"/>
  <c r="F6"/>
  <c r="F13"/>
  <c r="F15"/>
  <c r="F9"/>
  <c r="F14"/>
  <c r="F12"/>
  <c r="F17"/>
  <c r="F21"/>
  <c r="F23"/>
  <c r="F10"/>
  <c r="F18"/>
  <c r="F19"/>
  <c r="F22"/>
  <c r="F16"/>
  <c r="F25"/>
  <c r="F24"/>
  <c r="F27"/>
  <c r="F26"/>
  <c r="F31"/>
  <c r="F20"/>
  <c r="F28"/>
  <c r="F29"/>
  <c r="F30"/>
  <c r="F33"/>
  <c r="F32"/>
  <c r="F35"/>
  <c r="F34"/>
  <c r="S35"/>
  <c r="U35"/>
  <c r="S14"/>
  <c r="U14"/>
  <c r="N10"/>
  <c r="S10"/>
  <c r="U10"/>
  <c r="U34"/>
  <c r="U8"/>
  <c r="U30"/>
  <c r="U29"/>
  <c r="U31"/>
  <c r="S24"/>
  <c r="U24"/>
  <c r="S19"/>
  <c r="U19"/>
  <c r="U17"/>
  <c r="S6"/>
  <c r="U6"/>
  <c r="U36"/>
  <c r="S11"/>
  <c r="U11"/>
  <c r="S28"/>
  <c r="U28"/>
  <c r="U25"/>
  <c r="U18"/>
  <c r="S7"/>
  <c r="U7"/>
</calcChain>
</file>

<file path=xl/sharedStrings.xml><?xml version="1.0" encoding="utf-8"?>
<sst xmlns="http://schemas.openxmlformats.org/spreadsheetml/2006/main" count="172" uniqueCount="105">
  <si>
    <t>学院:</t>
  </si>
  <si>
    <t>外国语学院</t>
    <phoneticPr fontId="1" type="noConversion"/>
  </si>
  <si>
    <t xml:space="preserve"> 学院领导签字____________  公章:</t>
    <phoneticPr fontId="1" type="noConversion"/>
  </si>
  <si>
    <t>专业班级</t>
  </si>
  <si>
    <t>序号</t>
  </si>
  <si>
    <t>学业成绩分（X 70%）</t>
  </si>
  <si>
    <t>思想品德分（D 15%）</t>
  </si>
  <si>
    <t>综合素质分（Z 15%）</t>
  </si>
  <si>
    <t>减罚总分</t>
  </si>
  <si>
    <t xml:space="preserve">  综合积分(M)</t>
  </si>
  <si>
    <t>最低一门成绩</t>
  </si>
  <si>
    <t>1、体测是否达标     2、是否挂科</t>
  </si>
  <si>
    <t>拟推荐获几等奖学金</t>
  </si>
  <si>
    <t>个人签字</t>
  </si>
  <si>
    <t>单项得分</t>
  </si>
  <si>
    <t>课程成绩分(X1)</t>
  </si>
  <si>
    <t>学习奖励分(X2)</t>
  </si>
  <si>
    <t>思想品德基础分(D1)</t>
  </si>
  <si>
    <t>学生互评分(D2)</t>
  </si>
  <si>
    <t>政治理论学习分(D3)</t>
  </si>
  <si>
    <t>体育分（T）</t>
  </si>
  <si>
    <t>荣誉称号及活动获奖分（R）</t>
  </si>
  <si>
    <t>M=X+D+Z-F</t>
  </si>
  <si>
    <t>名次</t>
  </si>
  <si>
    <t>姓名</t>
  </si>
  <si>
    <t>学年体育课平均成绩(T1)</t>
  </si>
  <si>
    <t>国家学生体质健康标准(T2)</t>
  </si>
  <si>
    <t>早操出勤率(T3)</t>
  </si>
  <si>
    <t>各级各类荣誉称号加分(R1)</t>
  </si>
  <si>
    <t>第二课堂比赛活动获奖加分（R2）</t>
  </si>
  <si>
    <t>其他加分(R3)</t>
  </si>
  <si>
    <t>F</t>
  </si>
  <si>
    <t>日语1701</t>
  </si>
  <si>
    <t>日语1701</t>
    <phoneticPr fontId="1" type="noConversion"/>
  </si>
  <si>
    <t>项目及代码</t>
    <phoneticPr fontId="1" type="noConversion"/>
  </si>
  <si>
    <t>杜欣然</t>
    <phoneticPr fontId="1" type="noConversion"/>
  </si>
  <si>
    <t>郭风娟</t>
    <phoneticPr fontId="1" type="noConversion"/>
  </si>
  <si>
    <t>蔡黎明</t>
    <phoneticPr fontId="1" type="noConversion"/>
  </si>
  <si>
    <t>任雨晨</t>
    <phoneticPr fontId="1" type="noConversion"/>
  </si>
  <si>
    <t>赵莉莉</t>
    <phoneticPr fontId="1" type="noConversion"/>
  </si>
  <si>
    <t>李融</t>
    <phoneticPr fontId="1" type="noConversion"/>
  </si>
  <si>
    <t>王昱一</t>
    <phoneticPr fontId="1" type="noConversion"/>
  </si>
  <si>
    <t>蒋优优</t>
    <phoneticPr fontId="1" type="noConversion"/>
  </si>
  <si>
    <t>黄青青</t>
    <phoneticPr fontId="1" type="noConversion"/>
  </si>
  <si>
    <t>郭子喻</t>
    <phoneticPr fontId="1" type="noConversion"/>
  </si>
  <si>
    <t>张蕾</t>
    <phoneticPr fontId="1" type="noConversion"/>
  </si>
  <si>
    <t>黄宇航</t>
    <phoneticPr fontId="1" type="noConversion"/>
  </si>
  <si>
    <t>赵晨光</t>
    <phoneticPr fontId="1" type="noConversion"/>
  </si>
  <si>
    <t>张静娴</t>
    <phoneticPr fontId="1" type="noConversion"/>
  </si>
  <si>
    <t>李新利</t>
  </si>
  <si>
    <t>董家豪</t>
    <phoneticPr fontId="1" type="noConversion"/>
  </si>
  <si>
    <t>郭雪茵</t>
    <phoneticPr fontId="1" type="noConversion"/>
  </si>
  <si>
    <t>王晴</t>
  </si>
  <si>
    <t>宋焱</t>
    <phoneticPr fontId="1" type="noConversion"/>
  </si>
  <si>
    <t>王增艳</t>
    <phoneticPr fontId="1" type="noConversion"/>
  </si>
  <si>
    <t>朱洁玉</t>
    <phoneticPr fontId="1" type="noConversion"/>
  </si>
  <si>
    <t>王盛楠</t>
    <phoneticPr fontId="1" type="noConversion"/>
  </si>
  <si>
    <t>刘瑞琦</t>
    <phoneticPr fontId="1" type="noConversion"/>
  </si>
  <si>
    <t>吴佳</t>
    <phoneticPr fontId="1" type="noConversion"/>
  </si>
  <si>
    <t>王欣</t>
    <phoneticPr fontId="1" type="noConversion"/>
  </si>
  <si>
    <t>代琳渊</t>
  </si>
  <si>
    <t>邓思凡</t>
    <phoneticPr fontId="1" type="noConversion"/>
  </si>
  <si>
    <t>姬恩惠</t>
    <phoneticPr fontId="1" type="noConversion"/>
  </si>
  <si>
    <t>赵金晓</t>
    <phoneticPr fontId="1" type="noConversion"/>
  </si>
  <si>
    <t>刘洁</t>
    <phoneticPr fontId="1" type="noConversion"/>
  </si>
  <si>
    <t>河南理工大学2018-2019学年学生综合评定积分表</t>
    <phoneticPr fontId="1" type="noConversion"/>
  </si>
  <si>
    <t>是，否</t>
    <phoneticPr fontId="1" type="noConversion"/>
  </si>
  <si>
    <t>否，否</t>
    <phoneticPr fontId="1" type="noConversion"/>
  </si>
  <si>
    <t>是，是</t>
  </si>
  <si>
    <t>国家励志奖学金</t>
  </si>
  <si>
    <t xml:space="preserve">一等奖 </t>
    <phoneticPr fontId="1" type="noConversion"/>
  </si>
  <si>
    <t>二等奖</t>
    <phoneticPr fontId="1" type="noConversion"/>
  </si>
  <si>
    <t>三等奖</t>
    <phoneticPr fontId="1" type="noConversion"/>
  </si>
  <si>
    <r>
      <rPr>
        <b/>
        <sz val="14"/>
        <rFont val="宋体"/>
        <family val="3"/>
        <charset val="134"/>
      </rPr>
      <t>学业成绩分</t>
    </r>
    <r>
      <rPr>
        <sz val="14"/>
        <rFont val="等线"/>
        <family val="3"/>
        <charset val="134"/>
        <scheme val="minor"/>
      </rPr>
      <t>X=(X1+X2)*70%</t>
    </r>
    <phoneticPr fontId="1" type="noConversion"/>
  </si>
  <si>
    <r>
      <rPr>
        <b/>
        <sz val="14"/>
        <rFont val="宋体"/>
        <family val="3"/>
        <charset val="134"/>
      </rPr>
      <t>思想品德分</t>
    </r>
    <r>
      <rPr>
        <sz val="14"/>
        <rFont val="等线"/>
        <family val="3"/>
        <charset val="134"/>
        <scheme val="minor"/>
      </rPr>
      <t>D=(D1+D2+D3)*15%</t>
    </r>
    <phoneticPr fontId="1" type="noConversion"/>
  </si>
  <si>
    <r>
      <rPr>
        <b/>
        <sz val="14"/>
        <rFont val="宋体"/>
        <family val="3"/>
        <charset val="134"/>
      </rPr>
      <t>综合素质分</t>
    </r>
    <r>
      <rPr>
        <sz val="14"/>
        <rFont val="等线"/>
        <family val="3"/>
        <charset val="134"/>
        <scheme val="minor"/>
      </rPr>
      <t>Z=T+R</t>
    </r>
    <phoneticPr fontId="1" type="noConversion"/>
  </si>
  <si>
    <r>
      <t>体育分</t>
    </r>
    <r>
      <rPr>
        <sz val="14"/>
        <rFont val="等线"/>
        <family val="3"/>
        <charset val="134"/>
        <scheme val="minor"/>
      </rPr>
      <t>T=（T1*60%+T2*20%+T3*20%）*10%</t>
    </r>
    <phoneticPr fontId="1" type="noConversion"/>
  </si>
  <si>
    <r>
      <rPr>
        <b/>
        <sz val="14"/>
        <rFont val="宋体"/>
        <family val="3"/>
        <charset val="134"/>
      </rPr>
      <t>荣誉称号及活动获奖分</t>
    </r>
    <r>
      <rPr>
        <sz val="14"/>
        <rFont val="等线"/>
        <family val="3"/>
        <charset val="134"/>
        <scheme val="minor"/>
      </rPr>
      <t>R=(R1+R2+R3)*25%</t>
    </r>
    <phoneticPr fontId="1" type="noConversion"/>
  </si>
  <si>
    <t>李融</t>
    <phoneticPr fontId="1" type="noConversion"/>
  </si>
  <si>
    <t>是，否</t>
    <phoneticPr fontId="1" type="noConversion"/>
  </si>
  <si>
    <t>三等奖</t>
    <phoneticPr fontId="1" type="noConversion"/>
  </si>
  <si>
    <t>郭雪茵</t>
    <phoneticPr fontId="1" type="noConversion"/>
  </si>
  <si>
    <t>郭子喻</t>
    <phoneticPr fontId="1" type="noConversion"/>
  </si>
  <si>
    <t>张静娴</t>
    <phoneticPr fontId="1" type="noConversion"/>
  </si>
  <si>
    <t>是，否</t>
    <phoneticPr fontId="1" type="noConversion"/>
  </si>
  <si>
    <t>刘瑞琦</t>
    <phoneticPr fontId="1" type="noConversion"/>
  </si>
  <si>
    <t>张蕾</t>
    <phoneticPr fontId="1" type="noConversion"/>
  </si>
  <si>
    <t>否，否</t>
    <phoneticPr fontId="1" type="noConversion"/>
  </si>
  <si>
    <t>董家豪</t>
    <phoneticPr fontId="1" type="noConversion"/>
  </si>
  <si>
    <t>黄宇航</t>
    <phoneticPr fontId="1" type="noConversion"/>
  </si>
  <si>
    <t>宋焱</t>
    <phoneticPr fontId="1" type="noConversion"/>
  </si>
  <si>
    <t>朱洁玉</t>
    <phoneticPr fontId="1" type="noConversion"/>
  </si>
  <si>
    <t>王增艳</t>
    <phoneticPr fontId="1" type="noConversion"/>
  </si>
  <si>
    <t>吴佳</t>
    <phoneticPr fontId="1" type="noConversion"/>
  </si>
  <si>
    <t>王欣</t>
    <phoneticPr fontId="1" type="noConversion"/>
  </si>
  <si>
    <t>王盛楠</t>
    <phoneticPr fontId="1" type="noConversion"/>
  </si>
  <si>
    <t>代琳渊</t>
    <phoneticPr fontId="1" type="noConversion"/>
  </si>
  <si>
    <t>姬恩惠</t>
    <phoneticPr fontId="1" type="noConversion"/>
  </si>
  <si>
    <t>是，是</t>
    <phoneticPr fontId="1" type="noConversion"/>
  </si>
  <si>
    <t>邓思凡</t>
    <phoneticPr fontId="1" type="noConversion"/>
  </si>
  <si>
    <t>马家磊</t>
    <phoneticPr fontId="1" type="noConversion"/>
  </si>
  <si>
    <t>刘洁</t>
    <phoneticPr fontId="1" type="noConversion"/>
  </si>
  <si>
    <t>否，是</t>
    <phoneticPr fontId="1" type="noConversion"/>
  </si>
  <si>
    <t>日语1701</t>
    <phoneticPr fontId="1" type="noConversion"/>
  </si>
  <si>
    <t>赵金晓</t>
    <phoneticPr fontId="1" type="noConversion"/>
  </si>
</sst>
</file>

<file path=xl/styles.xml><?xml version="1.0" encoding="utf-8"?>
<styleSheet xmlns="http://schemas.openxmlformats.org/spreadsheetml/2006/main">
  <numFmts count="4">
    <numFmt numFmtId="176" formatCode="0.000000_);[Red]\(0.000000\)"/>
    <numFmt numFmtId="177" formatCode="0.0000_);[Red]\(0.0000\)"/>
    <numFmt numFmtId="178" formatCode="0.00_);[Red]\(0.00\)"/>
    <numFmt numFmtId="179" formatCode="0.00_ "/>
  </numFmts>
  <fonts count="17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color rgb="FFFF0000"/>
      <name val="等线"/>
      <family val="3"/>
      <charset val="134"/>
      <scheme val="minor"/>
    </font>
    <font>
      <sz val="1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4"/>
      <charset val="134"/>
      <scheme val="minor"/>
    </font>
    <font>
      <sz val="14"/>
      <name val="宋体"/>
      <family val="3"/>
      <charset val="134"/>
    </font>
    <font>
      <b/>
      <sz val="14"/>
      <name val="黑体"/>
      <family val="3"/>
      <charset val="134"/>
    </font>
    <font>
      <sz val="14"/>
      <color theme="1"/>
      <name val="等线"/>
      <family val="2"/>
      <scheme val="minor"/>
    </font>
    <font>
      <b/>
      <sz val="14"/>
      <name val="宋体"/>
      <family val="3"/>
      <charset val="134"/>
    </font>
    <font>
      <sz val="14"/>
      <name val="等线"/>
      <family val="3"/>
      <charset val="134"/>
      <scheme val="minor"/>
    </font>
    <font>
      <sz val="14"/>
      <color indexed="8"/>
      <name val="宋体  "/>
      <charset val="134"/>
    </font>
    <font>
      <sz val="14"/>
      <color theme="1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14"/>
      <color theme="1"/>
      <name val="等线"/>
      <family val="4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78" fontId="0" fillId="0" borderId="0" xfId="0" applyNumberFormat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78" fontId="8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77" fontId="8" fillId="0" borderId="3" xfId="0" applyNumberFormat="1" applyFont="1" applyBorder="1" applyAlignment="1">
      <alignment horizontal="center" vertical="center" wrapText="1"/>
    </xf>
    <xf numFmtId="176" fontId="8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  <xf numFmtId="179" fontId="14" fillId="3" borderId="2" xfId="0" applyNumberFormat="1" applyFont="1" applyFill="1" applyBorder="1" applyAlignment="1">
      <alignment horizontal="center" vertical="center"/>
    </xf>
    <xf numFmtId="0" fontId="14" fillId="3" borderId="2" xfId="0" applyNumberFormat="1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/>
    </xf>
    <xf numFmtId="0" fontId="14" fillId="0" borderId="2" xfId="0" applyFont="1" applyBorder="1" applyAlignment="1">
      <alignment horizontal="center" vertical="center"/>
    </xf>
    <xf numFmtId="179" fontId="14" fillId="0" borderId="2" xfId="0" applyNumberFormat="1" applyFont="1" applyBorder="1" applyAlignment="1">
      <alignment horizontal="center" vertical="center"/>
    </xf>
    <xf numFmtId="0" fontId="14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179" fontId="8" fillId="0" borderId="2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6" fillId="0" borderId="2" xfId="0" applyFont="1" applyBorder="1" applyAlignment="1">
      <alignment horizont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6"/>
  <sheetViews>
    <sheetView tabSelected="1" zoomScale="80" zoomScaleNormal="80" workbookViewId="0">
      <selection activeCell="M34" sqref="M34"/>
    </sheetView>
  </sheetViews>
  <sheetFormatPr defaultColWidth="8.75" defaultRowHeight="14.25"/>
  <cols>
    <col min="1" max="1" width="11.75" style="6" customWidth="1"/>
    <col min="2" max="2" width="8.75" style="6"/>
    <col min="3" max="12" width="8.75" style="1"/>
    <col min="13" max="13" width="8.75" style="14"/>
    <col min="14" max="24" width="8.75" style="1"/>
    <col min="25" max="25" width="17.5" style="1" customWidth="1"/>
    <col min="26" max="16384" width="8.75" style="1"/>
  </cols>
  <sheetData>
    <row r="1" spans="1:26" s="20" customFormat="1" ht="18.75">
      <c r="A1" s="16"/>
      <c r="B1" s="17"/>
      <c r="C1" s="18" t="s">
        <v>65</v>
      </c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9"/>
      <c r="Z1" s="19"/>
    </row>
    <row r="2" spans="1:26" s="20" customFormat="1" ht="18.75">
      <c r="A2" s="21" t="s">
        <v>0</v>
      </c>
      <c r="B2" s="22" t="s">
        <v>1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3"/>
      <c r="S2" s="24" t="s">
        <v>2</v>
      </c>
      <c r="T2" s="22"/>
      <c r="U2" s="22"/>
      <c r="V2" s="22"/>
      <c r="W2" s="22"/>
      <c r="X2" s="22"/>
      <c r="Y2" s="22"/>
      <c r="Z2" s="23"/>
    </row>
    <row r="3" spans="1:26" s="20" customFormat="1" ht="37.5">
      <c r="A3" s="25" t="s">
        <v>3</v>
      </c>
      <c r="B3" s="25" t="s">
        <v>4</v>
      </c>
      <c r="C3" s="26" t="s">
        <v>34</v>
      </c>
      <c r="D3" s="25" t="s">
        <v>5</v>
      </c>
      <c r="E3" s="25"/>
      <c r="F3" s="25"/>
      <c r="G3" s="25" t="s">
        <v>6</v>
      </c>
      <c r="H3" s="25"/>
      <c r="I3" s="25"/>
      <c r="J3" s="25"/>
      <c r="K3" s="25" t="s">
        <v>7</v>
      </c>
      <c r="L3" s="25"/>
      <c r="M3" s="25"/>
      <c r="N3" s="25"/>
      <c r="O3" s="25"/>
      <c r="P3" s="25"/>
      <c r="Q3" s="25"/>
      <c r="R3" s="25"/>
      <c r="S3" s="25"/>
      <c r="T3" s="27" t="s">
        <v>8</v>
      </c>
      <c r="U3" s="28" t="s">
        <v>9</v>
      </c>
      <c r="V3" s="17"/>
      <c r="W3" s="29" t="s">
        <v>10</v>
      </c>
      <c r="X3" s="29" t="s">
        <v>11</v>
      </c>
      <c r="Y3" s="27" t="s">
        <v>12</v>
      </c>
      <c r="Z3" s="30" t="s">
        <v>13</v>
      </c>
    </row>
    <row r="4" spans="1:26" s="20" customFormat="1" ht="37.5">
      <c r="A4" s="25"/>
      <c r="B4" s="25"/>
      <c r="C4" s="26" t="s">
        <v>14</v>
      </c>
      <c r="D4" s="27" t="s">
        <v>15</v>
      </c>
      <c r="E4" s="27" t="s">
        <v>16</v>
      </c>
      <c r="F4" s="27" t="s">
        <v>73</v>
      </c>
      <c r="G4" s="27" t="s">
        <v>17</v>
      </c>
      <c r="H4" s="27" t="s">
        <v>18</v>
      </c>
      <c r="I4" s="27" t="s">
        <v>19</v>
      </c>
      <c r="J4" s="31" t="s">
        <v>74</v>
      </c>
      <c r="K4" s="25" t="s">
        <v>20</v>
      </c>
      <c r="L4" s="25"/>
      <c r="M4" s="25"/>
      <c r="N4" s="25"/>
      <c r="O4" s="25" t="s">
        <v>21</v>
      </c>
      <c r="P4" s="25"/>
      <c r="Q4" s="25"/>
      <c r="R4" s="25"/>
      <c r="S4" s="32" t="s">
        <v>75</v>
      </c>
      <c r="T4" s="27"/>
      <c r="U4" s="33" t="s">
        <v>22</v>
      </c>
      <c r="V4" s="30" t="s">
        <v>23</v>
      </c>
      <c r="W4" s="29"/>
      <c r="X4" s="29"/>
      <c r="Y4" s="27"/>
      <c r="Z4" s="30"/>
    </row>
    <row r="5" spans="1:26" s="20" customFormat="1" ht="129">
      <c r="A5" s="34"/>
      <c r="B5" s="34"/>
      <c r="C5" s="35" t="s">
        <v>24</v>
      </c>
      <c r="D5" s="36"/>
      <c r="E5" s="36"/>
      <c r="F5" s="36"/>
      <c r="G5" s="36"/>
      <c r="H5" s="36"/>
      <c r="I5" s="36"/>
      <c r="J5" s="36"/>
      <c r="K5" s="37" t="s">
        <v>25</v>
      </c>
      <c r="L5" s="37" t="s">
        <v>26</v>
      </c>
      <c r="M5" s="38" t="s">
        <v>27</v>
      </c>
      <c r="N5" s="39" t="s">
        <v>76</v>
      </c>
      <c r="O5" s="37" t="s">
        <v>28</v>
      </c>
      <c r="P5" s="37" t="s">
        <v>29</v>
      </c>
      <c r="Q5" s="37" t="s">
        <v>30</v>
      </c>
      <c r="R5" s="40" t="s">
        <v>77</v>
      </c>
      <c r="S5" s="41"/>
      <c r="T5" s="42" t="s">
        <v>31</v>
      </c>
      <c r="U5" s="43"/>
      <c r="V5" s="44"/>
      <c r="W5" s="45"/>
      <c r="X5" s="45"/>
      <c r="Y5" s="36"/>
      <c r="Z5" s="44"/>
    </row>
    <row r="6" spans="1:26" s="10" customFormat="1" ht="22.5" customHeight="1">
      <c r="A6" s="46" t="s">
        <v>33</v>
      </c>
      <c r="B6" s="46">
        <v>1</v>
      </c>
      <c r="C6" s="46" t="s">
        <v>38</v>
      </c>
      <c r="D6" s="46">
        <v>89.23</v>
      </c>
      <c r="E6" s="46">
        <v>7</v>
      </c>
      <c r="F6" s="47">
        <f t="shared" ref="F6:F36" si="0">(D6+E6)*0.7</f>
        <v>67.361000000000004</v>
      </c>
      <c r="G6" s="46">
        <v>60</v>
      </c>
      <c r="H6" s="46">
        <v>20</v>
      </c>
      <c r="I6" s="46">
        <v>20</v>
      </c>
      <c r="J6" s="46">
        <f t="shared" ref="J6:J36" si="1">(I6+H6+G6)*0.15</f>
        <v>15</v>
      </c>
      <c r="K6" s="46">
        <v>83</v>
      </c>
      <c r="L6" s="46">
        <v>70</v>
      </c>
      <c r="M6" s="48">
        <v>98.28</v>
      </c>
      <c r="N6" s="47">
        <f t="shared" ref="N6:N36" si="2">(M6*0.2+L6*0.2+K6*0.6)*0.1</f>
        <v>8.345600000000001</v>
      </c>
      <c r="O6" s="46">
        <v>21.6</v>
      </c>
      <c r="P6" s="46">
        <v>0</v>
      </c>
      <c r="Q6" s="46">
        <v>4</v>
      </c>
      <c r="R6" s="46">
        <f t="shared" ref="R6:R36" si="3">(Q6+P6+O6)*0.25</f>
        <v>6.4</v>
      </c>
      <c r="S6" s="46">
        <f t="shared" ref="S6:S36" si="4">R6+N6</f>
        <v>14.745600000000001</v>
      </c>
      <c r="T6" s="46">
        <v>0.2</v>
      </c>
      <c r="U6" s="46">
        <f t="shared" ref="U6:U36" si="5">F6+J6+S6-T6</f>
        <v>96.906599999999997</v>
      </c>
      <c r="V6" s="46">
        <v>1</v>
      </c>
      <c r="W6" s="46">
        <v>81</v>
      </c>
      <c r="X6" s="46" t="s">
        <v>67</v>
      </c>
      <c r="Y6" s="49"/>
      <c r="Z6" s="9"/>
    </row>
    <row r="7" spans="1:26" ht="22.5" customHeight="1">
      <c r="A7" s="17" t="s">
        <v>33</v>
      </c>
      <c r="B7" s="17">
        <v>2</v>
      </c>
      <c r="C7" s="50" t="s">
        <v>37</v>
      </c>
      <c r="D7" s="50">
        <v>90.22</v>
      </c>
      <c r="E7" s="50">
        <v>6</v>
      </c>
      <c r="F7" s="51">
        <f t="shared" si="0"/>
        <v>67.353999999999999</v>
      </c>
      <c r="G7" s="50">
        <v>60</v>
      </c>
      <c r="H7" s="50">
        <v>20</v>
      </c>
      <c r="I7" s="50">
        <v>20</v>
      </c>
      <c r="J7" s="50">
        <f t="shared" si="1"/>
        <v>15</v>
      </c>
      <c r="K7" s="17">
        <v>91</v>
      </c>
      <c r="L7" s="50">
        <v>84</v>
      </c>
      <c r="M7" s="52">
        <v>100</v>
      </c>
      <c r="N7" s="51">
        <f t="shared" si="2"/>
        <v>9.14</v>
      </c>
      <c r="O7" s="50">
        <v>17</v>
      </c>
      <c r="P7" s="50">
        <v>0</v>
      </c>
      <c r="Q7" s="50">
        <v>3</v>
      </c>
      <c r="R7" s="50">
        <f t="shared" si="3"/>
        <v>5</v>
      </c>
      <c r="S7" s="50">
        <f t="shared" si="4"/>
        <v>14.14</v>
      </c>
      <c r="T7" s="50">
        <v>0</v>
      </c>
      <c r="U7" s="50">
        <f t="shared" si="5"/>
        <v>96.494</v>
      </c>
      <c r="V7" s="50">
        <v>2</v>
      </c>
      <c r="W7" s="50">
        <v>72</v>
      </c>
      <c r="X7" s="17" t="s">
        <v>66</v>
      </c>
      <c r="Y7" s="53" t="s">
        <v>69</v>
      </c>
      <c r="Z7" s="2"/>
    </row>
    <row r="8" spans="1:26" ht="22.5" customHeight="1">
      <c r="A8" s="17" t="s">
        <v>32</v>
      </c>
      <c r="B8" s="17">
        <v>3</v>
      </c>
      <c r="C8" s="50" t="s">
        <v>36</v>
      </c>
      <c r="D8" s="50">
        <v>90.53</v>
      </c>
      <c r="E8" s="50">
        <v>4.5</v>
      </c>
      <c r="F8" s="51">
        <f t="shared" si="0"/>
        <v>66.521000000000001</v>
      </c>
      <c r="G8" s="50">
        <v>60</v>
      </c>
      <c r="H8" s="50">
        <v>20</v>
      </c>
      <c r="I8" s="50">
        <v>20</v>
      </c>
      <c r="J8" s="50">
        <f t="shared" si="1"/>
        <v>15</v>
      </c>
      <c r="K8" s="17">
        <v>92</v>
      </c>
      <c r="L8" s="50">
        <v>102</v>
      </c>
      <c r="M8" s="52">
        <v>100</v>
      </c>
      <c r="N8" s="51">
        <f t="shared" si="2"/>
        <v>9.56</v>
      </c>
      <c r="O8" s="50">
        <v>13</v>
      </c>
      <c r="P8" s="50">
        <v>0</v>
      </c>
      <c r="Q8" s="50">
        <v>4</v>
      </c>
      <c r="R8" s="50">
        <f t="shared" si="3"/>
        <v>4.25</v>
      </c>
      <c r="S8" s="50">
        <f t="shared" si="4"/>
        <v>13.81</v>
      </c>
      <c r="T8" s="50">
        <v>0</v>
      </c>
      <c r="U8" s="50">
        <f t="shared" si="5"/>
        <v>95.331000000000003</v>
      </c>
      <c r="V8" s="50">
        <v>3</v>
      </c>
      <c r="W8" s="50">
        <v>76</v>
      </c>
      <c r="X8" s="17" t="s">
        <v>66</v>
      </c>
      <c r="Y8" s="53" t="s">
        <v>70</v>
      </c>
      <c r="Z8" s="2"/>
    </row>
    <row r="9" spans="1:26" s="5" customFormat="1" ht="22.5" customHeight="1">
      <c r="A9" s="17" t="s">
        <v>32</v>
      </c>
      <c r="B9" s="17">
        <v>4</v>
      </c>
      <c r="C9" s="50" t="s">
        <v>41</v>
      </c>
      <c r="D9" s="50">
        <v>87.12</v>
      </c>
      <c r="E9" s="50">
        <v>4</v>
      </c>
      <c r="F9" s="51">
        <f t="shared" si="0"/>
        <v>63.783999999999999</v>
      </c>
      <c r="G9" s="50">
        <v>57</v>
      </c>
      <c r="H9" s="50">
        <v>20</v>
      </c>
      <c r="I9" s="50">
        <v>20</v>
      </c>
      <c r="J9" s="50">
        <f t="shared" si="1"/>
        <v>14.549999999999999</v>
      </c>
      <c r="K9" s="17">
        <v>89</v>
      </c>
      <c r="L9" s="50">
        <v>84</v>
      </c>
      <c r="M9" s="52">
        <v>100</v>
      </c>
      <c r="N9" s="51">
        <f t="shared" si="2"/>
        <v>9.02</v>
      </c>
      <c r="O9" s="50">
        <v>21.3</v>
      </c>
      <c r="P9" s="50">
        <v>0</v>
      </c>
      <c r="Q9" s="50">
        <v>3</v>
      </c>
      <c r="R9" s="50">
        <f t="shared" si="3"/>
        <v>6.0750000000000002</v>
      </c>
      <c r="S9" s="50">
        <f t="shared" si="4"/>
        <v>15.094999999999999</v>
      </c>
      <c r="T9" s="50">
        <v>0</v>
      </c>
      <c r="U9" s="50">
        <f t="shared" si="5"/>
        <v>93.429000000000002</v>
      </c>
      <c r="V9" s="50">
        <v>4</v>
      </c>
      <c r="W9" s="50">
        <v>72</v>
      </c>
      <c r="X9" s="17" t="s">
        <v>66</v>
      </c>
      <c r="Y9" s="53" t="s">
        <v>71</v>
      </c>
      <c r="Z9" s="2"/>
    </row>
    <row r="10" spans="1:26" s="5" customFormat="1" ht="22.5" customHeight="1">
      <c r="A10" s="17" t="s">
        <v>32</v>
      </c>
      <c r="B10" s="17">
        <v>5</v>
      </c>
      <c r="C10" s="50" t="s">
        <v>47</v>
      </c>
      <c r="D10" s="50">
        <v>80.52</v>
      </c>
      <c r="E10" s="50">
        <v>9</v>
      </c>
      <c r="F10" s="51">
        <f t="shared" si="0"/>
        <v>62.663999999999994</v>
      </c>
      <c r="G10" s="50">
        <v>59</v>
      </c>
      <c r="H10" s="50">
        <v>20</v>
      </c>
      <c r="I10" s="50">
        <v>20</v>
      </c>
      <c r="J10" s="50">
        <f t="shared" si="1"/>
        <v>14.85</v>
      </c>
      <c r="K10" s="17">
        <v>92</v>
      </c>
      <c r="L10" s="50">
        <v>89</v>
      </c>
      <c r="M10" s="52">
        <v>100</v>
      </c>
      <c r="N10" s="51">
        <f t="shared" si="2"/>
        <v>9.3000000000000007</v>
      </c>
      <c r="O10" s="50">
        <v>19</v>
      </c>
      <c r="P10" s="50">
        <v>0</v>
      </c>
      <c r="Q10" s="50">
        <v>4</v>
      </c>
      <c r="R10" s="50">
        <f t="shared" si="3"/>
        <v>5.75</v>
      </c>
      <c r="S10" s="50">
        <f t="shared" si="4"/>
        <v>15.05</v>
      </c>
      <c r="T10" s="50">
        <v>0</v>
      </c>
      <c r="U10" s="50">
        <f t="shared" si="5"/>
        <v>92.563999999999993</v>
      </c>
      <c r="V10" s="50">
        <v>5</v>
      </c>
      <c r="W10" s="50">
        <v>71</v>
      </c>
      <c r="X10" s="50" t="s">
        <v>66</v>
      </c>
      <c r="Y10" s="53" t="s">
        <v>71</v>
      </c>
      <c r="Z10" s="2"/>
    </row>
    <row r="11" spans="1:26" ht="22.5" customHeight="1">
      <c r="A11" s="17" t="s">
        <v>32</v>
      </c>
      <c r="B11" s="17">
        <v>6</v>
      </c>
      <c r="C11" s="50" t="s">
        <v>35</v>
      </c>
      <c r="D11" s="50">
        <v>90.95</v>
      </c>
      <c r="E11" s="50">
        <v>2</v>
      </c>
      <c r="F11" s="51">
        <f t="shared" si="0"/>
        <v>65.064999999999998</v>
      </c>
      <c r="G11" s="50">
        <v>58</v>
      </c>
      <c r="H11" s="50">
        <v>20</v>
      </c>
      <c r="I11" s="50">
        <v>20</v>
      </c>
      <c r="J11" s="50">
        <f t="shared" si="1"/>
        <v>14.7</v>
      </c>
      <c r="K11" s="17">
        <v>90</v>
      </c>
      <c r="L11" s="50">
        <v>79</v>
      </c>
      <c r="M11" s="52">
        <v>98.28</v>
      </c>
      <c r="N11" s="51">
        <f t="shared" si="2"/>
        <v>8.9456000000000007</v>
      </c>
      <c r="O11" s="50">
        <v>4</v>
      </c>
      <c r="P11" s="50">
        <v>0</v>
      </c>
      <c r="Q11" s="50">
        <v>0</v>
      </c>
      <c r="R11" s="50">
        <f t="shared" si="3"/>
        <v>1</v>
      </c>
      <c r="S11" s="50">
        <f t="shared" si="4"/>
        <v>9.9456000000000007</v>
      </c>
      <c r="T11" s="50">
        <v>0.2</v>
      </c>
      <c r="U11" s="50">
        <f t="shared" si="5"/>
        <v>89.510599999999997</v>
      </c>
      <c r="V11" s="50">
        <v>6</v>
      </c>
      <c r="W11" s="50">
        <v>69</v>
      </c>
      <c r="X11" s="17" t="s">
        <v>66</v>
      </c>
      <c r="Y11" s="17" t="s">
        <v>72</v>
      </c>
      <c r="Z11" s="4"/>
    </row>
    <row r="12" spans="1:26" ht="22.5" customHeight="1">
      <c r="A12" s="17" t="s">
        <v>32</v>
      </c>
      <c r="B12" s="17">
        <v>7</v>
      </c>
      <c r="C12" s="17" t="s">
        <v>43</v>
      </c>
      <c r="D12" s="17">
        <v>84.69</v>
      </c>
      <c r="E12" s="17">
        <v>4</v>
      </c>
      <c r="F12" s="54">
        <f t="shared" si="0"/>
        <v>62.082999999999991</v>
      </c>
      <c r="G12" s="17">
        <v>60</v>
      </c>
      <c r="H12" s="17">
        <v>20</v>
      </c>
      <c r="I12" s="17">
        <v>20</v>
      </c>
      <c r="J12" s="17">
        <f t="shared" si="1"/>
        <v>15</v>
      </c>
      <c r="K12" s="17">
        <v>93.5</v>
      </c>
      <c r="L12" s="17">
        <v>86</v>
      </c>
      <c r="M12" s="55">
        <v>100</v>
      </c>
      <c r="N12" s="54">
        <f t="shared" si="2"/>
        <v>9.3300000000000018</v>
      </c>
      <c r="O12" s="17">
        <v>8</v>
      </c>
      <c r="P12" s="17">
        <v>0</v>
      </c>
      <c r="Q12" s="17">
        <v>0</v>
      </c>
      <c r="R12" s="17">
        <f t="shared" si="3"/>
        <v>2</v>
      </c>
      <c r="S12" s="17">
        <f t="shared" si="4"/>
        <v>11.330000000000002</v>
      </c>
      <c r="T12" s="17">
        <v>0</v>
      </c>
      <c r="U12" s="17">
        <f t="shared" si="5"/>
        <v>88.412999999999997</v>
      </c>
      <c r="V12" s="17">
        <v>7</v>
      </c>
      <c r="W12" s="17">
        <v>69</v>
      </c>
      <c r="X12" s="17" t="s">
        <v>66</v>
      </c>
      <c r="Y12" s="17" t="s">
        <v>72</v>
      </c>
      <c r="Z12" s="2"/>
    </row>
    <row r="13" spans="1:26" s="12" customFormat="1" ht="22.5" customHeight="1">
      <c r="A13" s="50" t="s">
        <v>32</v>
      </c>
      <c r="B13" s="50">
        <v>8</v>
      </c>
      <c r="C13" s="50" t="s">
        <v>39</v>
      </c>
      <c r="D13" s="50">
        <v>87.68</v>
      </c>
      <c r="E13" s="50">
        <v>4</v>
      </c>
      <c r="F13" s="51">
        <f t="shared" si="0"/>
        <v>64.176000000000002</v>
      </c>
      <c r="G13" s="50">
        <v>57</v>
      </c>
      <c r="H13" s="50">
        <v>20</v>
      </c>
      <c r="I13" s="50">
        <v>20</v>
      </c>
      <c r="J13" s="50">
        <f t="shared" si="1"/>
        <v>14.549999999999999</v>
      </c>
      <c r="K13" s="50">
        <v>84</v>
      </c>
      <c r="L13" s="50">
        <v>68</v>
      </c>
      <c r="M13" s="52">
        <v>96.55</v>
      </c>
      <c r="N13" s="51">
        <f t="shared" si="2"/>
        <v>8.3310000000000013</v>
      </c>
      <c r="O13" s="50">
        <v>4</v>
      </c>
      <c r="P13" s="50">
        <v>0</v>
      </c>
      <c r="Q13" s="50">
        <v>0</v>
      </c>
      <c r="R13" s="50">
        <f t="shared" si="3"/>
        <v>1</v>
      </c>
      <c r="S13" s="50">
        <f t="shared" si="4"/>
        <v>9.3310000000000013</v>
      </c>
      <c r="T13" s="50">
        <v>0.4</v>
      </c>
      <c r="U13" s="50">
        <f t="shared" si="5"/>
        <v>87.656999999999996</v>
      </c>
      <c r="V13" s="50">
        <v>8</v>
      </c>
      <c r="W13" s="50">
        <v>72</v>
      </c>
      <c r="X13" s="50" t="s">
        <v>67</v>
      </c>
      <c r="Y13" s="56"/>
      <c r="Z13" s="11"/>
    </row>
    <row r="14" spans="1:26" s="12" customFormat="1" ht="22.5" customHeight="1">
      <c r="A14" s="50" t="s">
        <v>32</v>
      </c>
      <c r="B14" s="50">
        <v>9</v>
      </c>
      <c r="C14" s="50" t="s">
        <v>42</v>
      </c>
      <c r="D14" s="50">
        <v>83.11</v>
      </c>
      <c r="E14" s="50">
        <v>4</v>
      </c>
      <c r="F14" s="51">
        <f t="shared" si="0"/>
        <v>60.976999999999997</v>
      </c>
      <c r="G14" s="50">
        <v>57</v>
      </c>
      <c r="H14" s="50">
        <v>20</v>
      </c>
      <c r="I14" s="50">
        <v>20</v>
      </c>
      <c r="J14" s="50">
        <f t="shared" si="1"/>
        <v>14.549999999999999</v>
      </c>
      <c r="K14" s="50">
        <v>93</v>
      </c>
      <c r="L14" s="50">
        <v>80</v>
      </c>
      <c r="M14" s="52">
        <v>96.55</v>
      </c>
      <c r="N14" s="51">
        <f t="shared" si="2"/>
        <v>9.1110000000000007</v>
      </c>
      <c r="O14" s="50">
        <v>9.5</v>
      </c>
      <c r="P14" s="50">
        <v>0</v>
      </c>
      <c r="Q14" s="50">
        <v>3</v>
      </c>
      <c r="R14" s="50">
        <f t="shared" si="3"/>
        <v>3.125</v>
      </c>
      <c r="S14" s="50">
        <f t="shared" si="4"/>
        <v>12.236000000000001</v>
      </c>
      <c r="T14" s="50">
        <v>0.4</v>
      </c>
      <c r="U14" s="50">
        <f t="shared" si="5"/>
        <v>87.363</v>
      </c>
      <c r="V14" s="50">
        <v>9</v>
      </c>
      <c r="W14" s="50">
        <v>56</v>
      </c>
      <c r="X14" s="50" t="s">
        <v>68</v>
      </c>
      <c r="Y14" s="56"/>
      <c r="Z14" s="11"/>
    </row>
    <row r="15" spans="1:26" ht="22.5" customHeight="1">
      <c r="A15" s="17" t="s">
        <v>32</v>
      </c>
      <c r="B15" s="17">
        <v>10</v>
      </c>
      <c r="C15" s="50" t="s">
        <v>78</v>
      </c>
      <c r="D15" s="50">
        <v>87.49</v>
      </c>
      <c r="E15" s="50">
        <v>4</v>
      </c>
      <c r="F15" s="51">
        <f t="shared" si="0"/>
        <v>64.042999999999992</v>
      </c>
      <c r="G15" s="50">
        <v>57</v>
      </c>
      <c r="H15" s="50">
        <v>20</v>
      </c>
      <c r="I15" s="50">
        <v>20</v>
      </c>
      <c r="J15" s="50">
        <f t="shared" si="1"/>
        <v>14.549999999999999</v>
      </c>
      <c r="K15" s="17">
        <v>81</v>
      </c>
      <c r="L15" s="17">
        <v>78</v>
      </c>
      <c r="M15" s="52">
        <v>98.28</v>
      </c>
      <c r="N15" s="51">
        <f t="shared" si="2"/>
        <v>8.3856000000000002</v>
      </c>
      <c r="O15" s="50">
        <v>1</v>
      </c>
      <c r="P15" s="50">
        <v>0</v>
      </c>
      <c r="Q15" s="50">
        <v>0</v>
      </c>
      <c r="R15" s="50">
        <f t="shared" si="3"/>
        <v>0.25</v>
      </c>
      <c r="S15" s="50">
        <f t="shared" si="4"/>
        <v>8.6356000000000002</v>
      </c>
      <c r="T15" s="50">
        <v>0.2</v>
      </c>
      <c r="U15" s="50">
        <f t="shared" si="5"/>
        <v>87.028599999999983</v>
      </c>
      <c r="V15" s="50">
        <v>10</v>
      </c>
      <c r="W15" s="50">
        <v>63</v>
      </c>
      <c r="X15" s="17" t="s">
        <v>79</v>
      </c>
      <c r="Y15" s="17" t="s">
        <v>80</v>
      </c>
      <c r="Z15" s="4"/>
    </row>
    <row r="16" spans="1:26" s="5" customFormat="1" ht="22.5" customHeight="1">
      <c r="A16" s="17" t="s">
        <v>32</v>
      </c>
      <c r="B16" s="17">
        <v>11</v>
      </c>
      <c r="C16" s="50" t="s">
        <v>81</v>
      </c>
      <c r="D16" s="50">
        <v>78.28</v>
      </c>
      <c r="E16" s="50">
        <v>2</v>
      </c>
      <c r="F16" s="51">
        <f t="shared" si="0"/>
        <v>56.195999999999998</v>
      </c>
      <c r="G16" s="50">
        <v>57</v>
      </c>
      <c r="H16" s="50">
        <v>20</v>
      </c>
      <c r="I16" s="50">
        <v>20</v>
      </c>
      <c r="J16" s="50">
        <f t="shared" si="1"/>
        <v>14.549999999999999</v>
      </c>
      <c r="K16" s="17">
        <v>82</v>
      </c>
      <c r="L16" s="17">
        <v>88</v>
      </c>
      <c r="M16" s="52">
        <v>96.55</v>
      </c>
      <c r="N16" s="51">
        <f t="shared" si="2"/>
        <v>8.6110000000000007</v>
      </c>
      <c r="O16" s="50">
        <v>19.5</v>
      </c>
      <c r="P16" s="50">
        <v>0</v>
      </c>
      <c r="Q16" s="50">
        <v>3</v>
      </c>
      <c r="R16" s="50">
        <f t="shared" si="3"/>
        <v>5.625</v>
      </c>
      <c r="S16" s="50">
        <f t="shared" si="4"/>
        <v>14.236000000000001</v>
      </c>
      <c r="T16" s="50">
        <v>0.4</v>
      </c>
      <c r="U16" s="50">
        <f t="shared" si="5"/>
        <v>84.581999999999994</v>
      </c>
      <c r="V16" s="50">
        <v>11</v>
      </c>
      <c r="W16" s="50">
        <v>63</v>
      </c>
      <c r="X16" s="17" t="s">
        <v>79</v>
      </c>
      <c r="Y16" s="17" t="s">
        <v>80</v>
      </c>
      <c r="Z16" s="2"/>
    </row>
    <row r="17" spans="1:26" s="5" customFormat="1" ht="22.5" customHeight="1">
      <c r="A17" s="17" t="s">
        <v>32</v>
      </c>
      <c r="B17" s="17">
        <v>12</v>
      </c>
      <c r="C17" s="50" t="s">
        <v>82</v>
      </c>
      <c r="D17" s="50">
        <v>83.67</v>
      </c>
      <c r="E17" s="50">
        <v>1</v>
      </c>
      <c r="F17" s="51">
        <f t="shared" si="0"/>
        <v>59.268999999999998</v>
      </c>
      <c r="G17" s="50">
        <v>57</v>
      </c>
      <c r="H17" s="50">
        <v>20</v>
      </c>
      <c r="I17" s="50">
        <v>20</v>
      </c>
      <c r="J17" s="50">
        <f t="shared" si="1"/>
        <v>14.549999999999999</v>
      </c>
      <c r="K17" s="17">
        <v>78</v>
      </c>
      <c r="L17" s="17">
        <v>87</v>
      </c>
      <c r="M17" s="52">
        <v>98.28</v>
      </c>
      <c r="N17" s="51">
        <f t="shared" si="2"/>
        <v>8.3856000000000002</v>
      </c>
      <c r="O17" s="50">
        <v>8</v>
      </c>
      <c r="P17" s="50">
        <v>0</v>
      </c>
      <c r="Q17" s="50">
        <v>0</v>
      </c>
      <c r="R17" s="50">
        <f t="shared" si="3"/>
        <v>2</v>
      </c>
      <c r="S17" s="50">
        <f t="shared" si="4"/>
        <v>10.3856</v>
      </c>
      <c r="T17" s="50">
        <v>0.2</v>
      </c>
      <c r="U17" s="50">
        <f t="shared" si="5"/>
        <v>84.004599999999996</v>
      </c>
      <c r="V17" s="50">
        <v>12</v>
      </c>
      <c r="W17" s="50">
        <v>70</v>
      </c>
      <c r="X17" s="17" t="s">
        <v>79</v>
      </c>
      <c r="Y17" s="17" t="s">
        <v>80</v>
      </c>
      <c r="Z17" s="2"/>
    </row>
    <row r="18" spans="1:26" ht="22.5" customHeight="1">
      <c r="A18" s="17" t="s">
        <v>32</v>
      </c>
      <c r="B18" s="17">
        <v>13</v>
      </c>
      <c r="C18" s="50" t="s">
        <v>83</v>
      </c>
      <c r="D18" s="50">
        <v>80.44</v>
      </c>
      <c r="E18" s="50">
        <v>4</v>
      </c>
      <c r="F18" s="51">
        <f t="shared" si="0"/>
        <v>59.107999999999997</v>
      </c>
      <c r="G18" s="50">
        <v>57</v>
      </c>
      <c r="H18" s="50">
        <v>20</v>
      </c>
      <c r="I18" s="50">
        <v>20</v>
      </c>
      <c r="J18" s="50">
        <f t="shared" si="1"/>
        <v>14.549999999999999</v>
      </c>
      <c r="K18" s="17">
        <v>77.5</v>
      </c>
      <c r="L18" s="17">
        <v>82</v>
      </c>
      <c r="M18" s="52">
        <v>100</v>
      </c>
      <c r="N18" s="51">
        <f t="shared" si="2"/>
        <v>8.2900000000000009</v>
      </c>
      <c r="O18" s="50">
        <v>4</v>
      </c>
      <c r="P18" s="50">
        <v>0</v>
      </c>
      <c r="Q18" s="50">
        <v>2</v>
      </c>
      <c r="R18" s="50">
        <f t="shared" si="3"/>
        <v>1.5</v>
      </c>
      <c r="S18" s="50">
        <f t="shared" si="4"/>
        <v>9.7900000000000009</v>
      </c>
      <c r="T18" s="50">
        <v>0</v>
      </c>
      <c r="U18" s="50">
        <f t="shared" si="5"/>
        <v>83.448000000000008</v>
      </c>
      <c r="V18" s="50">
        <v>13</v>
      </c>
      <c r="W18" s="50">
        <v>67</v>
      </c>
      <c r="X18" s="17" t="s">
        <v>79</v>
      </c>
      <c r="Y18" s="17" t="s">
        <v>80</v>
      </c>
      <c r="Z18" s="4"/>
    </row>
    <row r="19" spans="1:26" s="8" customFormat="1" ht="22.5" customHeight="1">
      <c r="A19" s="17" t="s">
        <v>32</v>
      </c>
      <c r="B19" s="17">
        <v>14</v>
      </c>
      <c r="C19" s="17" t="s">
        <v>49</v>
      </c>
      <c r="D19" s="17">
        <v>79.8</v>
      </c>
      <c r="E19" s="17">
        <v>2</v>
      </c>
      <c r="F19" s="54">
        <f t="shared" si="0"/>
        <v>57.259999999999991</v>
      </c>
      <c r="G19" s="17">
        <v>57</v>
      </c>
      <c r="H19" s="17">
        <v>20</v>
      </c>
      <c r="I19" s="17">
        <v>20</v>
      </c>
      <c r="J19" s="17">
        <f t="shared" si="1"/>
        <v>14.549999999999999</v>
      </c>
      <c r="K19" s="17">
        <v>86</v>
      </c>
      <c r="L19" s="17">
        <v>79</v>
      </c>
      <c r="M19" s="55">
        <v>100</v>
      </c>
      <c r="N19" s="54">
        <f t="shared" si="2"/>
        <v>8.74</v>
      </c>
      <c r="O19" s="17">
        <v>6</v>
      </c>
      <c r="P19" s="17">
        <v>0</v>
      </c>
      <c r="Q19" s="17">
        <v>0</v>
      </c>
      <c r="R19" s="17">
        <f t="shared" si="3"/>
        <v>1.5</v>
      </c>
      <c r="S19" s="17">
        <f t="shared" si="4"/>
        <v>10.24</v>
      </c>
      <c r="T19" s="17">
        <v>0</v>
      </c>
      <c r="U19" s="17">
        <f t="shared" si="5"/>
        <v>82.049999999999983</v>
      </c>
      <c r="V19" s="17">
        <v>14</v>
      </c>
      <c r="W19" s="17">
        <v>66</v>
      </c>
      <c r="X19" s="17" t="s">
        <v>84</v>
      </c>
      <c r="Y19" s="57"/>
      <c r="Z19" s="7"/>
    </row>
    <row r="20" spans="1:26" ht="22.5" customHeight="1">
      <c r="A20" s="17" t="s">
        <v>32</v>
      </c>
      <c r="B20" s="17">
        <v>15</v>
      </c>
      <c r="C20" s="50" t="s">
        <v>85</v>
      </c>
      <c r="D20" s="50">
        <v>75.819999999999993</v>
      </c>
      <c r="E20" s="50">
        <v>0</v>
      </c>
      <c r="F20" s="51">
        <f t="shared" si="0"/>
        <v>53.073999999999991</v>
      </c>
      <c r="G20" s="50">
        <v>58</v>
      </c>
      <c r="H20" s="50">
        <v>20</v>
      </c>
      <c r="I20" s="50">
        <v>20</v>
      </c>
      <c r="J20" s="50">
        <f t="shared" si="1"/>
        <v>14.7</v>
      </c>
      <c r="K20" s="17">
        <v>85</v>
      </c>
      <c r="L20" s="17">
        <v>77</v>
      </c>
      <c r="M20" s="52">
        <v>100</v>
      </c>
      <c r="N20" s="51">
        <f t="shared" si="2"/>
        <v>8.64</v>
      </c>
      <c r="O20" s="50">
        <v>20.45</v>
      </c>
      <c r="P20" s="50">
        <v>0</v>
      </c>
      <c r="Q20" s="50">
        <v>0</v>
      </c>
      <c r="R20" s="50">
        <f t="shared" si="3"/>
        <v>5.1124999999999998</v>
      </c>
      <c r="S20" s="50">
        <f t="shared" si="4"/>
        <v>13.752500000000001</v>
      </c>
      <c r="T20" s="50">
        <v>0</v>
      </c>
      <c r="U20" s="50">
        <f t="shared" si="5"/>
        <v>81.526499999999984</v>
      </c>
      <c r="V20" s="50">
        <v>15</v>
      </c>
      <c r="W20" s="50">
        <v>62</v>
      </c>
      <c r="X20" s="17" t="s">
        <v>84</v>
      </c>
      <c r="Y20" s="53"/>
      <c r="Z20" s="2"/>
    </row>
    <row r="21" spans="1:26" s="12" customFormat="1" ht="22.5" customHeight="1">
      <c r="A21" s="50" t="s">
        <v>32</v>
      </c>
      <c r="B21" s="50">
        <v>16</v>
      </c>
      <c r="C21" s="50" t="s">
        <v>86</v>
      </c>
      <c r="D21" s="50">
        <v>82.15</v>
      </c>
      <c r="E21" s="50">
        <v>2</v>
      </c>
      <c r="F21" s="51">
        <f t="shared" si="0"/>
        <v>58.905000000000001</v>
      </c>
      <c r="G21" s="50">
        <v>57</v>
      </c>
      <c r="H21" s="50">
        <v>20</v>
      </c>
      <c r="I21" s="50">
        <v>20</v>
      </c>
      <c r="J21" s="50">
        <f t="shared" si="1"/>
        <v>14.549999999999999</v>
      </c>
      <c r="K21" s="50">
        <v>79.5</v>
      </c>
      <c r="L21" s="50">
        <v>69</v>
      </c>
      <c r="M21" s="52">
        <v>98.28</v>
      </c>
      <c r="N21" s="51">
        <f t="shared" si="2"/>
        <v>8.1156000000000006</v>
      </c>
      <c r="O21" s="50">
        <v>0</v>
      </c>
      <c r="P21" s="50">
        <v>0</v>
      </c>
      <c r="Q21" s="50">
        <v>0</v>
      </c>
      <c r="R21" s="50">
        <f t="shared" si="3"/>
        <v>0</v>
      </c>
      <c r="S21" s="50">
        <f t="shared" si="4"/>
        <v>8.1156000000000006</v>
      </c>
      <c r="T21" s="50">
        <v>0.2</v>
      </c>
      <c r="U21" s="50">
        <f t="shared" si="5"/>
        <v>81.370599999999996</v>
      </c>
      <c r="V21" s="50">
        <v>16</v>
      </c>
      <c r="W21" s="50">
        <v>68</v>
      </c>
      <c r="X21" s="50" t="s">
        <v>87</v>
      </c>
      <c r="Y21" s="56"/>
      <c r="Z21" s="11"/>
    </row>
    <row r="22" spans="1:26" ht="22.5" customHeight="1">
      <c r="A22" s="17" t="s">
        <v>32</v>
      </c>
      <c r="B22" s="17">
        <v>17</v>
      </c>
      <c r="C22" s="50" t="s">
        <v>88</v>
      </c>
      <c r="D22" s="50">
        <v>78.02</v>
      </c>
      <c r="E22" s="50">
        <v>2</v>
      </c>
      <c r="F22" s="51">
        <f t="shared" si="0"/>
        <v>56.013999999999996</v>
      </c>
      <c r="G22" s="50">
        <v>57</v>
      </c>
      <c r="H22" s="50">
        <v>20</v>
      </c>
      <c r="I22" s="50">
        <v>20</v>
      </c>
      <c r="J22" s="50">
        <f t="shared" si="1"/>
        <v>14.549999999999999</v>
      </c>
      <c r="K22" s="17">
        <v>82.5</v>
      </c>
      <c r="L22" s="50">
        <v>80</v>
      </c>
      <c r="M22" s="52">
        <v>98.28</v>
      </c>
      <c r="N22" s="51">
        <f t="shared" si="2"/>
        <v>8.5156000000000009</v>
      </c>
      <c r="O22" s="50">
        <v>4</v>
      </c>
      <c r="P22" s="50">
        <v>0</v>
      </c>
      <c r="Q22" s="50">
        <v>2</v>
      </c>
      <c r="R22" s="50">
        <f t="shared" si="3"/>
        <v>1.5</v>
      </c>
      <c r="S22" s="50">
        <f t="shared" si="4"/>
        <v>10.015600000000001</v>
      </c>
      <c r="T22" s="50">
        <v>0.2</v>
      </c>
      <c r="U22" s="50">
        <f t="shared" si="5"/>
        <v>80.379599999999996</v>
      </c>
      <c r="V22" s="50">
        <v>17</v>
      </c>
      <c r="W22" s="50">
        <v>64</v>
      </c>
      <c r="X22" s="17" t="s">
        <v>84</v>
      </c>
      <c r="Y22" s="53"/>
      <c r="Z22" s="2"/>
    </row>
    <row r="23" spans="1:26" s="12" customFormat="1" ht="22.5" customHeight="1">
      <c r="A23" s="50" t="s">
        <v>32</v>
      </c>
      <c r="B23" s="50">
        <v>18</v>
      </c>
      <c r="C23" s="50" t="s">
        <v>89</v>
      </c>
      <c r="D23" s="50">
        <v>81.150000000000006</v>
      </c>
      <c r="E23" s="50">
        <v>2</v>
      </c>
      <c r="F23" s="51">
        <f t="shared" si="0"/>
        <v>58.204999999999998</v>
      </c>
      <c r="G23" s="50">
        <v>57</v>
      </c>
      <c r="H23" s="50">
        <v>20</v>
      </c>
      <c r="I23" s="50">
        <v>20</v>
      </c>
      <c r="J23" s="50">
        <f t="shared" si="1"/>
        <v>14.549999999999999</v>
      </c>
      <c r="K23" s="50">
        <v>76</v>
      </c>
      <c r="L23" s="50">
        <v>58</v>
      </c>
      <c r="M23" s="52">
        <v>96.55</v>
      </c>
      <c r="N23" s="51">
        <f t="shared" si="2"/>
        <v>7.6510000000000007</v>
      </c>
      <c r="O23" s="50">
        <v>0</v>
      </c>
      <c r="P23" s="50">
        <v>0</v>
      </c>
      <c r="Q23" s="50">
        <v>0</v>
      </c>
      <c r="R23" s="50">
        <f t="shared" si="3"/>
        <v>0</v>
      </c>
      <c r="S23" s="50">
        <f t="shared" si="4"/>
        <v>7.6510000000000007</v>
      </c>
      <c r="T23" s="50">
        <v>0.4</v>
      </c>
      <c r="U23" s="50">
        <f t="shared" si="5"/>
        <v>80.005999999999986</v>
      </c>
      <c r="V23" s="50">
        <v>18</v>
      </c>
      <c r="W23" s="50">
        <v>66</v>
      </c>
      <c r="X23" s="50" t="s">
        <v>87</v>
      </c>
      <c r="Y23" s="56"/>
      <c r="Z23" s="11"/>
    </row>
    <row r="24" spans="1:26" s="8" customFormat="1" ht="22.5" customHeight="1">
      <c r="A24" s="17" t="s">
        <v>32</v>
      </c>
      <c r="B24" s="17">
        <v>19</v>
      </c>
      <c r="C24" s="17" t="s">
        <v>90</v>
      </c>
      <c r="D24" s="17">
        <v>77.569999999999993</v>
      </c>
      <c r="E24" s="17">
        <v>0</v>
      </c>
      <c r="F24" s="54">
        <f t="shared" si="0"/>
        <v>54.298999999999992</v>
      </c>
      <c r="G24" s="17">
        <v>57</v>
      </c>
      <c r="H24" s="17">
        <v>20</v>
      </c>
      <c r="I24" s="17">
        <v>20</v>
      </c>
      <c r="J24" s="17">
        <f t="shared" si="1"/>
        <v>14.549999999999999</v>
      </c>
      <c r="K24" s="17">
        <v>85</v>
      </c>
      <c r="L24" s="17">
        <v>79</v>
      </c>
      <c r="M24" s="55">
        <v>98.28</v>
      </c>
      <c r="N24" s="54">
        <f t="shared" si="2"/>
        <v>8.6456</v>
      </c>
      <c r="O24" s="17">
        <v>7</v>
      </c>
      <c r="P24" s="17">
        <v>0</v>
      </c>
      <c r="Q24" s="17">
        <v>0</v>
      </c>
      <c r="R24" s="17">
        <f t="shared" si="3"/>
        <v>1.75</v>
      </c>
      <c r="S24" s="17">
        <f t="shared" si="4"/>
        <v>10.3956</v>
      </c>
      <c r="T24" s="17">
        <v>0.2</v>
      </c>
      <c r="U24" s="17">
        <f t="shared" si="5"/>
        <v>79.044599999999988</v>
      </c>
      <c r="V24" s="17">
        <v>19</v>
      </c>
      <c r="W24" s="17">
        <v>63</v>
      </c>
      <c r="X24" s="17" t="s">
        <v>84</v>
      </c>
      <c r="Y24" s="57"/>
      <c r="Z24" s="7"/>
    </row>
    <row r="25" spans="1:26" s="8" customFormat="1" ht="22.5" customHeight="1">
      <c r="A25" s="17" t="s">
        <v>32</v>
      </c>
      <c r="B25" s="17">
        <v>20</v>
      </c>
      <c r="C25" s="17" t="s">
        <v>52</v>
      </c>
      <c r="D25" s="17">
        <v>77.89</v>
      </c>
      <c r="E25" s="17">
        <v>0</v>
      </c>
      <c r="F25" s="54">
        <f t="shared" si="0"/>
        <v>54.522999999999996</v>
      </c>
      <c r="G25" s="17">
        <v>57</v>
      </c>
      <c r="H25" s="17">
        <v>20</v>
      </c>
      <c r="I25" s="17">
        <v>20</v>
      </c>
      <c r="J25" s="17">
        <f t="shared" si="1"/>
        <v>14.549999999999999</v>
      </c>
      <c r="K25" s="17">
        <v>91</v>
      </c>
      <c r="L25" s="17">
        <v>83</v>
      </c>
      <c r="M25" s="55">
        <v>98.28</v>
      </c>
      <c r="N25" s="54">
        <f t="shared" si="2"/>
        <v>9.0855999999999995</v>
      </c>
      <c r="O25" s="17">
        <v>0</v>
      </c>
      <c r="P25" s="17">
        <v>0</v>
      </c>
      <c r="Q25" s="17">
        <v>0</v>
      </c>
      <c r="R25" s="17">
        <f t="shared" si="3"/>
        <v>0</v>
      </c>
      <c r="S25" s="17">
        <f t="shared" si="4"/>
        <v>9.0855999999999995</v>
      </c>
      <c r="T25" s="17">
        <v>0.2</v>
      </c>
      <c r="U25" s="17">
        <f t="shared" si="5"/>
        <v>77.95859999999999</v>
      </c>
      <c r="V25" s="17">
        <v>20</v>
      </c>
      <c r="W25" s="17">
        <v>70</v>
      </c>
      <c r="X25" s="17" t="s">
        <v>84</v>
      </c>
      <c r="Y25" s="57"/>
      <c r="Z25" s="7"/>
    </row>
    <row r="26" spans="1:26" s="12" customFormat="1" ht="22.5" customHeight="1">
      <c r="A26" s="50" t="s">
        <v>32</v>
      </c>
      <c r="B26" s="50">
        <v>21</v>
      </c>
      <c r="C26" s="50" t="s">
        <v>91</v>
      </c>
      <c r="D26" s="50">
        <v>76.88</v>
      </c>
      <c r="E26" s="50">
        <v>0</v>
      </c>
      <c r="F26" s="51">
        <f t="shared" si="0"/>
        <v>53.815999999999995</v>
      </c>
      <c r="G26" s="50">
        <v>57</v>
      </c>
      <c r="H26" s="50">
        <v>20</v>
      </c>
      <c r="I26" s="50">
        <v>20</v>
      </c>
      <c r="J26" s="50">
        <f t="shared" si="1"/>
        <v>14.549999999999999</v>
      </c>
      <c r="K26" s="50">
        <v>79</v>
      </c>
      <c r="L26" s="50">
        <v>70</v>
      </c>
      <c r="M26" s="52">
        <v>100</v>
      </c>
      <c r="N26" s="51">
        <f t="shared" si="2"/>
        <v>8.14</v>
      </c>
      <c r="O26" s="50">
        <v>0</v>
      </c>
      <c r="P26" s="50">
        <v>0</v>
      </c>
      <c r="Q26" s="50">
        <v>2</v>
      </c>
      <c r="R26" s="50">
        <f t="shared" si="3"/>
        <v>0.5</v>
      </c>
      <c r="S26" s="50">
        <f t="shared" si="4"/>
        <v>8.64</v>
      </c>
      <c r="T26" s="50">
        <v>0</v>
      </c>
      <c r="U26" s="50">
        <f t="shared" si="5"/>
        <v>77.006</v>
      </c>
      <c r="V26" s="50">
        <v>21</v>
      </c>
      <c r="W26" s="50">
        <v>60</v>
      </c>
      <c r="X26" s="50" t="s">
        <v>87</v>
      </c>
      <c r="Y26" s="56"/>
      <c r="Z26" s="11"/>
    </row>
    <row r="27" spans="1:26" s="8" customFormat="1" ht="22.5" customHeight="1">
      <c r="A27" s="17" t="s">
        <v>32</v>
      </c>
      <c r="B27" s="17">
        <v>22</v>
      </c>
      <c r="C27" s="17" t="s">
        <v>92</v>
      </c>
      <c r="D27" s="17">
        <v>77.14</v>
      </c>
      <c r="E27" s="17">
        <v>0</v>
      </c>
      <c r="F27" s="54">
        <f t="shared" si="0"/>
        <v>53.997999999999998</v>
      </c>
      <c r="G27" s="17">
        <v>58</v>
      </c>
      <c r="H27" s="17">
        <v>20</v>
      </c>
      <c r="I27" s="17">
        <v>20</v>
      </c>
      <c r="J27" s="17">
        <f t="shared" si="1"/>
        <v>14.7</v>
      </c>
      <c r="K27" s="17">
        <v>74</v>
      </c>
      <c r="L27" s="17">
        <v>75</v>
      </c>
      <c r="M27" s="55">
        <v>96.55</v>
      </c>
      <c r="N27" s="54">
        <f t="shared" si="2"/>
        <v>7.8710000000000013</v>
      </c>
      <c r="O27" s="17">
        <v>0</v>
      </c>
      <c r="P27" s="17">
        <v>0</v>
      </c>
      <c r="Q27" s="17">
        <v>0</v>
      </c>
      <c r="R27" s="17">
        <f t="shared" si="3"/>
        <v>0</v>
      </c>
      <c r="S27" s="17">
        <f t="shared" si="4"/>
        <v>7.8710000000000013</v>
      </c>
      <c r="T27" s="17">
        <v>0.4</v>
      </c>
      <c r="U27" s="17">
        <f t="shared" si="5"/>
        <v>76.168999999999983</v>
      </c>
      <c r="V27" s="17">
        <v>22</v>
      </c>
      <c r="W27" s="17">
        <v>62</v>
      </c>
      <c r="X27" s="17" t="s">
        <v>84</v>
      </c>
      <c r="Y27" s="57"/>
      <c r="Z27" s="7"/>
    </row>
    <row r="28" spans="1:26" s="12" customFormat="1" ht="22.5" customHeight="1">
      <c r="A28" s="50" t="s">
        <v>32</v>
      </c>
      <c r="B28" s="50">
        <v>23</v>
      </c>
      <c r="C28" s="50" t="s">
        <v>93</v>
      </c>
      <c r="D28" s="50">
        <v>75.709999999999994</v>
      </c>
      <c r="E28" s="50">
        <v>0</v>
      </c>
      <c r="F28" s="51">
        <f t="shared" si="0"/>
        <v>52.996999999999993</v>
      </c>
      <c r="G28" s="50">
        <v>57</v>
      </c>
      <c r="H28" s="50">
        <v>20</v>
      </c>
      <c r="I28" s="50">
        <v>20</v>
      </c>
      <c r="J28" s="50">
        <f t="shared" si="1"/>
        <v>14.549999999999999</v>
      </c>
      <c r="K28" s="50">
        <v>77</v>
      </c>
      <c r="L28" s="50">
        <v>74</v>
      </c>
      <c r="M28" s="52">
        <v>96.55</v>
      </c>
      <c r="N28" s="51">
        <f t="shared" si="2"/>
        <v>8.0310000000000006</v>
      </c>
      <c r="O28" s="50">
        <v>2</v>
      </c>
      <c r="P28" s="50">
        <v>0</v>
      </c>
      <c r="Q28" s="50">
        <v>0</v>
      </c>
      <c r="R28" s="50">
        <f t="shared" si="3"/>
        <v>0.5</v>
      </c>
      <c r="S28" s="50">
        <f t="shared" si="4"/>
        <v>8.5310000000000006</v>
      </c>
      <c r="T28" s="50">
        <v>0.4</v>
      </c>
      <c r="U28" s="50">
        <f t="shared" si="5"/>
        <v>75.677999999999997</v>
      </c>
      <c r="V28" s="50">
        <v>23</v>
      </c>
      <c r="W28" s="50">
        <v>63</v>
      </c>
      <c r="X28" s="50" t="s">
        <v>87</v>
      </c>
      <c r="Y28" s="56"/>
      <c r="Z28" s="11"/>
    </row>
    <row r="29" spans="1:26" s="8" customFormat="1" ht="22.5" customHeight="1">
      <c r="A29" s="17" t="s">
        <v>32</v>
      </c>
      <c r="B29" s="17">
        <v>24</v>
      </c>
      <c r="C29" s="17" t="s">
        <v>94</v>
      </c>
      <c r="D29" s="17">
        <v>69.760000000000005</v>
      </c>
      <c r="E29" s="17">
        <v>0</v>
      </c>
      <c r="F29" s="54">
        <f t="shared" si="0"/>
        <v>48.832000000000001</v>
      </c>
      <c r="G29" s="17">
        <v>57</v>
      </c>
      <c r="H29" s="17">
        <v>20</v>
      </c>
      <c r="I29" s="17">
        <v>20</v>
      </c>
      <c r="J29" s="17">
        <f t="shared" si="1"/>
        <v>14.549999999999999</v>
      </c>
      <c r="K29" s="17">
        <v>72</v>
      </c>
      <c r="L29" s="17">
        <v>80</v>
      </c>
      <c r="M29" s="55">
        <v>100</v>
      </c>
      <c r="N29" s="54">
        <f t="shared" si="2"/>
        <v>7.919999999999999</v>
      </c>
      <c r="O29" s="17">
        <v>15</v>
      </c>
      <c r="P29" s="17">
        <v>0</v>
      </c>
      <c r="Q29" s="17">
        <v>0</v>
      </c>
      <c r="R29" s="17">
        <f t="shared" si="3"/>
        <v>3.75</v>
      </c>
      <c r="S29" s="17">
        <f t="shared" si="4"/>
        <v>11.669999999999998</v>
      </c>
      <c r="T29" s="17">
        <v>0</v>
      </c>
      <c r="U29" s="17">
        <f t="shared" si="5"/>
        <v>75.051999999999992</v>
      </c>
      <c r="V29" s="17">
        <v>24</v>
      </c>
      <c r="W29" s="17">
        <v>61</v>
      </c>
      <c r="X29" s="17" t="s">
        <v>84</v>
      </c>
      <c r="Y29" s="57"/>
      <c r="Z29" s="7"/>
    </row>
    <row r="30" spans="1:26" s="8" customFormat="1" ht="22.5" customHeight="1">
      <c r="A30" s="17" t="s">
        <v>32</v>
      </c>
      <c r="B30" s="17">
        <v>25</v>
      </c>
      <c r="C30" s="17" t="s">
        <v>95</v>
      </c>
      <c r="D30" s="17">
        <v>69.67</v>
      </c>
      <c r="E30" s="17">
        <v>0</v>
      </c>
      <c r="F30" s="54">
        <f t="shared" si="0"/>
        <v>48.768999999999998</v>
      </c>
      <c r="G30" s="17">
        <v>57</v>
      </c>
      <c r="H30" s="17">
        <v>20</v>
      </c>
      <c r="I30" s="17">
        <v>20</v>
      </c>
      <c r="J30" s="17">
        <f t="shared" si="1"/>
        <v>14.549999999999999</v>
      </c>
      <c r="K30" s="17">
        <v>81</v>
      </c>
      <c r="L30" s="17">
        <v>73</v>
      </c>
      <c r="M30" s="55">
        <v>96.55</v>
      </c>
      <c r="N30" s="54">
        <f t="shared" si="2"/>
        <v>8.2510000000000012</v>
      </c>
      <c r="O30" s="17">
        <v>7</v>
      </c>
      <c r="P30" s="17">
        <v>0</v>
      </c>
      <c r="Q30" s="17">
        <v>0</v>
      </c>
      <c r="R30" s="17">
        <f t="shared" si="3"/>
        <v>1.75</v>
      </c>
      <c r="S30" s="17">
        <f t="shared" si="4"/>
        <v>10.001000000000001</v>
      </c>
      <c r="T30" s="17">
        <v>0.4</v>
      </c>
      <c r="U30" s="17">
        <f t="shared" si="5"/>
        <v>72.919999999999987</v>
      </c>
      <c r="V30" s="17">
        <v>25</v>
      </c>
      <c r="W30" s="17">
        <v>60</v>
      </c>
      <c r="X30" s="17" t="s">
        <v>84</v>
      </c>
      <c r="Y30" s="57"/>
      <c r="Z30" s="7"/>
    </row>
    <row r="31" spans="1:26" s="12" customFormat="1" ht="22.5" customHeight="1">
      <c r="A31" s="50" t="s">
        <v>32</v>
      </c>
      <c r="B31" s="50">
        <v>26</v>
      </c>
      <c r="C31" s="50" t="s">
        <v>96</v>
      </c>
      <c r="D31" s="50">
        <v>69.36</v>
      </c>
      <c r="E31" s="50">
        <v>0</v>
      </c>
      <c r="F31" s="51">
        <f t="shared" si="0"/>
        <v>48.552</v>
      </c>
      <c r="G31" s="50">
        <v>57</v>
      </c>
      <c r="H31" s="50">
        <v>20</v>
      </c>
      <c r="I31" s="50">
        <v>20</v>
      </c>
      <c r="J31" s="50">
        <f t="shared" si="1"/>
        <v>14.549999999999999</v>
      </c>
      <c r="K31" s="50">
        <v>86</v>
      </c>
      <c r="L31" s="50">
        <v>80</v>
      </c>
      <c r="M31" s="52">
        <v>100</v>
      </c>
      <c r="N31" s="51">
        <f t="shared" si="2"/>
        <v>8.76</v>
      </c>
      <c r="O31" s="50">
        <v>0</v>
      </c>
      <c r="P31" s="50">
        <v>0</v>
      </c>
      <c r="Q31" s="50">
        <v>0</v>
      </c>
      <c r="R31" s="50">
        <f t="shared" si="3"/>
        <v>0</v>
      </c>
      <c r="S31" s="50">
        <f t="shared" si="4"/>
        <v>8.76</v>
      </c>
      <c r="T31" s="50">
        <v>0</v>
      </c>
      <c r="U31" s="50">
        <f t="shared" si="5"/>
        <v>71.861999999999995</v>
      </c>
      <c r="V31" s="50">
        <v>26</v>
      </c>
      <c r="W31" s="50">
        <v>53</v>
      </c>
      <c r="X31" s="50" t="s">
        <v>87</v>
      </c>
      <c r="Y31" s="56"/>
      <c r="Z31" s="11"/>
    </row>
    <row r="32" spans="1:26" s="8" customFormat="1" ht="22.5" customHeight="1">
      <c r="A32" s="17" t="s">
        <v>32</v>
      </c>
      <c r="B32" s="17">
        <v>27</v>
      </c>
      <c r="C32" s="17" t="s">
        <v>97</v>
      </c>
      <c r="D32" s="17">
        <v>57.82</v>
      </c>
      <c r="E32" s="17">
        <v>2</v>
      </c>
      <c r="F32" s="54">
        <f t="shared" si="0"/>
        <v>41.873999999999995</v>
      </c>
      <c r="G32" s="17">
        <v>59</v>
      </c>
      <c r="H32" s="17">
        <v>20</v>
      </c>
      <c r="I32" s="17">
        <v>20</v>
      </c>
      <c r="J32" s="17">
        <f t="shared" si="1"/>
        <v>14.85</v>
      </c>
      <c r="K32" s="17">
        <v>91</v>
      </c>
      <c r="L32" s="17">
        <v>80</v>
      </c>
      <c r="M32" s="55">
        <v>100</v>
      </c>
      <c r="N32" s="54">
        <f t="shared" si="2"/>
        <v>9.06</v>
      </c>
      <c r="O32" s="17">
        <v>0</v>
      </c>
      <c r="P32" s="17">
        <v>0</v>
      </c>
      <c r="Q32" s="17">
        <v>3</v>
      </c>
      <c r="R32" s="17">
        <f t="shared" si="3"/>
        <v>0.75</v>
      </c>
      <c r="S32" s="17">
        <f t="shared" si="4"/>
        <v>9.81</v>
      </c>
      <c r="T32" s="17">
        <v>0</v>
      </c>
      <c r="U32" s="17">
        <f t="shared" si="5"/>
        <v>66.533999999999992</v>
      </c>
      <c r="V32" s="17">
        <v>27</v>
      </c>
      <c r="W32" s="17">
        <v>64</v>
      </c>
      <c r="X32" s="17" t="s">
        <v>98</v>
      </c>
      <c r="Y32" s="57"/>
      <c r="Z32" s="7"/>
    </row>
    <row r="33" spans="1:26" s="8" customFormat="1" ht="22.5" customHeight="1">
      <c r="A33" s="17" t="s">
        <v>32</v>
      </c>
      <c r="B33" s="17">
        <v>28</v>
      </c>
      <c r="C33" s="17" t="s">
        <v>99</v>
      </c>
      <c r="D33" s="17">
        <v>61.75</v>
      </c>
      <c r="E33" s="17">
        <v>0</v>
      </c>
      <c r="F33" s="54">
        <f t="shared" si="0"/>
        <v>43.224999999999994</v>
      </c>
      <c r="G33" s="17">
        <v>57</v>
      </c>
      <c r="H33" s="17">
        <v>20</v>
      </c>
      <c r="I33" s="17">
        <v>20</v>
      </c>
      <c r="J33" s="17">
        <f t="shared" si="1"/>
        <v>14.549999999999999</v>
      </c>
      <c r="K33" s="17">
        <v>77</v>
      </c>
      <c r="L33" s="17">
        <v>77</v>
      </c>
      <c r="M33" s="55">
        <v>94.83</v>
      </c>
      <c r="N33" s="54">
        <f t="shared" si="2"/>
        <v>8.0566000000000013</v>
      </c>
      <c r="O33" s="17">
        <v>0</v>
      </c>
      <c r="P33" s="17">
        <v>0</v>
      </c>
      <c r="Q33" s="17">
        <v>0</v>
      </c>
      <c r="R33" s="17">
        <f t="shared" si="3"/>
        <v>0</v>
      </c>
      <c r="S33" s="17">
        <f t="shared" si="4"/>
        <v>8.0566000000000013</v>
      </c>
      <c r="T33" s="17">
        <v>0.6</v>
      </c>
      <c r="U33" s="17">
        <f t="shared" si="5"/>
        <v>65.2316</v>
      </c>
      <c r="V33" s="17">
        <v>28</v>
      </c>
      <c r="W33" s="17">
        <v>60</v>
      </c>
      <c r="X33" s="17" t="s">
        <v>84</v>
      </c>
      <c r="Y33" s="57"/>
      <c r="Z33" s="7"/>
    </row>
    <row r="34" spans="1:26" s="12" customFormat="1" ht="22.5" customHeight="1">
      <c r="A34" s="50" t="s">
        <v>32</v>
      </c>
      <c r="B34" s="50">
        <v>29</v>
      </c>
      <c r="C34" s="50" t="s">
        <v>100</v>
      </c>
      <c r="D34" s="50">
        <v>54.85</v>
      </c>
      <c r="E34" s="50">
        <v>0</v>
      </c>
      <c r="F34" s="51">
        <f t="shared" si="0"/>
        <v>38.394999999999996</v>
      </c>
      <c r="G34" s="50">
        <v>57</v>
      </c>
      <c r="H34" s="50">
        <v>20</v>
      </c>
      <c r="I34" s="50">
        <v>20</v>
      </c>
      <c r="J34" s="50">
        <f t="shared" si="1"/>
        <v>14.549999999999999</v>
      </c>
      <c r="K34" s="50">
        <v>90</v>
      </c>
      <c r="L34" s="50">
        <v>85</v>
      </c>
      <c r="M34" s="52">
        <v>98.28</v>
      </c>
      <c r="N34" s="51">
        <f t="shared" si="2"/>
        <v>9.0656000000000017</v>
      </c>
      <c r="O34" s="50">
        <v>2</v>
      </c>
      <c r="P34" s="50">
        <v>0</v>
      </c>
      <c r="Q34" s="50">
        <v>0</v>
      </c>
      <c r="R34" s="50">
        <f t="shared" si="3"/>
        <v>0.5</v>
      </c>
      <c r="S34" s="50">
        <f t="shared" si="4"/>
        <v>9.5656000000000017</v>
      </c>
      <c r="T34" s="50">
        <v>1</v>
      </c>
      <c r="U34" s="50">
        <f t="shared" si="5"/>
        <v>61.510599999999997</v>
      </c>
      <c r="V34" s="50">
        <v>29</v>
      </c>
      <c r="W34" s="50">
        <v>59</v>
      </c>
      <c r="X34" s="50" t="s">
        <v>68</v>
      </c>
      <c r="Y34" s="56"/>
      <c r="Z34" s="11"/>
    </row>
    <row r="35" spans="1:26" s="12" customFormat="1" ht="22.5" customHeight="1">
      <c r="A35" s="50" t="s">
        <v>32</v>
      </c>
      <c r="B35" s="50">
        <v>30</v>
      </c>
      <c r="C35" s="50" t="s">
        <v>101</v>
      </c>
      <c r="D35" s="50">
        <v>46.86</v>
      </c>
      <c r="E35" s="50">
        <v>0</v>
      </c>
      <c r="F35" s="51">
        <f t="shared" si="0"/>
        <v>32.802</v>
      </c>
      <c r="G35" s="50">
        <v>57</v>
      </c>
      <c r="H35" s="50">
        <v>20</v>
      </c>
      <c r="I35" s="50">
        <v>20</v>
      </c>
      <c r="J35" s="50">
        <f t="shared" si="1"/>
        <v>14.549999999999999</v>
      </c>
      <c r="K35" s="50">
        <v>79</v>
      </c>
      <c r="L35" s="50">
        <v>60</v>
      </c>
      <c r="M35" s="52">
        <v>89.66</v>
      </c>
      <c r="N35" s="51">
        <f t="shared" si="2"/>
        <v>7.7332000000000001</v>
      </c>
      <c r="O35" s="50">
        <v>0</v>
      </c>
      <c r="P35" s="50">
        <v>0</v>
      </c>
      <c r="Q35" s="50">
        <v>0</v>
      </c>
      <c r="R35" s="50">
        <f t="shared" si="3"/>
        <v>0</v>
      </c>
      <c r="S35" s="50">
        <f t="shared" si="4"/>
        <v>7.7332000000000001</v>
      </c>
      <c r="T35" s="50">
        <v>0.2</v>
      </c>
      <c r="U35" s="50">
        <f t="shared" si="5"/>
        <v>54.885199999999998</v>
      </c>
      <c r="V35" s="50">
        <v>30</v>
      </c>
      <c r="W35" s="50">
        <v>45</v>
      </c>
      <c r="X35" s="50" t="s">
        <v>102</v>
      </c>
      <c r="Y35" s="56"/>
      <c r="Z35" s="11"/>
    </row>
    <row r="36" spans="1:26" s="13" customFormat="1" ht="22.5" customHeight="1">
      <c r="A36" s="50" t="s">
        <v>103</v>
      </c>
      <c r="B36" s="50">
        <v>31</v>
      </c>
      <c r="C36" s="50" t="s">
        <v>104</v>
      </c>
      <c r="D36" s="50">
        <v>44.77</v>
      </c>
      <c r="E36" s="50">
        <v>0</v>
      </c>
      <c r="F36" s="51">
        <f t="shared" si="0"/>
        <v>31.338999999999999</v>
      </c>
      <c r="G36" s="50">
        <v>57</v>
      </c>
      <c r="H36" s="50">
        <v>20</v>
      </c>
      <c r="I36" s="50">
        <v>20</v>
      </c>
      <c r="J36" s="50">
        <f t="shared" si="1"/>
        <v>14.549999999999999</v>
      </c>
      <c r="K36" s="50">
        <v>58</v>
      </c>
      <c r="L36" s="50">
        <v>64</v>
      </c>
      <c r="M36" s="52">
        <v>91.38</v>
      </c>
      <c r="N36" s="51">
        <f t="shared" si="2"/>
        <v>6.587600000000001</v>
      </c>
      <c r="O36" s="50">
        <v>0</v>
      </c>
      <c r="P36" s="50">
        <v>0</v>
      </c>
      <c r="Q36" s="50">
        <v>0</v>
      </c>
      <c r="R36" s="50">
        <f t="shared" si="3"/>
        <v>0</v>
      </c>
      <c r="S36" s="50">
        <f t="shared" si="4"/>
        <v>6.587600000000001</v>
      </c>
      <c r="T36" s="50">
        <v>0.9</v>
      </c>
      <c r="U36" s="50">
        <f t="shared" si="5"/>
        <v>51.576599999999999</v>
      </c>
      <c r="V36" s="50">
        <v>31</v>
      </c>
      <c r="W36" s="50">
        <v>23</v>
      </c>
      <c r="X36" s="50" t="s">
        <v>102</v>
      </c>
      <c r="Y36" s="58"/>
      <c r="Z36" s="15"/>
    </row>
  </sheetData>
  <sortState ref="C31:U36">
    <sortCondition descending="1" ref="U6:U35"/>
  </sortState>
  <mergeCells count="25">
    <mergeCell ref="C1:Z1"/>
    <mergeCell ref="B2:R2"/>
    <mergeCell ref="S2:Z2"/>
    <mergeCell ref="A3:A5"/>
    <mergeCell ref="B3:B5"/>
    <mergeCell ref="D3:F3"/>
    <mergeCell ref="G3:J3"/>
    <mergeCell ref="K3:S3"/>
    <mergeCell ref="T3:T4"/>
    <mergeCell ref="W3:W5"/>
    <mergeCell ref="X3:X5"/>
    <mergeCell ref="Y3:Y5"/>
    <mergeCell ref="Z3:Z5"/>
    <mergeCell ref="D4:D5"/>
    <mergeCell ref="E4:E5"/>
    <mergeCell ref="F4:F5"/>
    <mergeCell ref="O4:R4"/>
    <mergeCell ref="S4:S5"/>
    <mergeCell ref="U4:U5"/>
    <mergeCell ref="V4:V5"/>
    <mergeCell ref="G4:G5"/>
    <mergeCell ref="H4:H5"/>
    <mergeCell ref="I4:I5"/>
    <mergeCell ref="J4:J5"/>
    <mergeCell ref="K4:N4"/>
  </mergeCells>
  <phoneticPr fontId="1" type="noConversion"/>
  <pageMargins left="0.25" right="0.25" top="0.75" bottom="0.75" header="0.3" footer="0.3"/>
  <pageSetup paperSize="9" scale="52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0"/>
  <sheetViews>
    <sheetView workbookViewId="0">
      <selection activeCell="E6" sqref="E5:E6"/>
    </sheetView>
  </sheetViews>
  <sheetFormatPr defaultColWidth="8.75" defaultRowHeight="14.25"/>
  <sheetData>
    <row r="1" spans="1:2">
      <c r="A1" s="4" t="s">
        <v>38</v>
      </c>
      <c r="B1" s="4">
        <v>70</v>
      </c>
    </row>
    <row r="2" spans="1:2">
      <c r="A2" s="4" t="s">
        <v>39</v>
      </c>
      <c r="B2" s="4">
        <v>68</v>
      </c>
    </row>
    <row r="3" spans="1:2">
      <c r="A3" s="4" t="s">
        <v>42</v>
      </c>
      <c r="B3" s="4">
        <v>80</v>
      </c>
    </row>
    <row r="4" spans="1:2">
      <c r="A4" s="4" t="s">
        <v>45</v>
      </c>
      <c r="B4" s="4">
        <v>69</v>
      </c>
    </row>
    <row r="5" spans="1:2">
      <c r="A5" s="4" t="s">
        <v>46</v>
      </c>
      <c r="B5" s="4">
        <v>58</v>
      </c>
    </row>
    <row r="6" spans="1:2">
      <c r="A6" s="4" t="s">
        <v>55</v>
      </c>
      <c r="B6" s="4">
        <v>70</v>
      </c>
    </row>
    <row r="7" spans="1:2">
      <c r="A7" s="4" t="s">
        <v>58</v>
      </c>
      <c r="B7" s="4">
        <v>74</v>
      </c>
    </row>
    <row r="8" spans="1:2">
      <c r="A8" s="4" t="s">
        <v>56</v>
      </c>
      <c r="B8" s="4">
        <v>73</v>
      </c>
    </row>
    <row r="9" spans="1:2">
      <c r="A9" s="4" t="s">
        <v>64</v>
      </c>
      <c r="B9" s="4">
        <v>60</v>
      </c>
    </row>
    <row r="10" spans="1:2">
      <c r="A10" s="4" t="s">
        <v>63</v>
      </c>
      <c r="B10" s="4">
        <v>64</v>
      </c>
    </row>
    <row r="11" spans="1:2">
      <c r="A11" s="2" t="s">
        <v>37</v>
      </c>
      <c r="B11" s="2">
        <v>84</v>
      </c>
    </row>
    <row r="12" spans="1:2">
      <c r="A12" s="2" t="s">
        <v>36</v>
      </c>
      <c r="B12" s="2">
        <v>102</v>
      </c>
    </row>
    <row r="13" spans="1:2">
      <c r="A13" s="2" t="s">
        <v>41</v>
      </c>
      <c r="B13" s="2">
        <v>84</v>
      </c>
    </row>
    <row r="14" spans="1:2">
      <c r="A14" s="2" t="s">
        <v>47</v>
      </c>
      <c r="B14" s="2">
        <v>89</v>
      </c>
    </row>
    <row r="15" spans="1:2">
      <c r="A15" s="2" t="s">
        <v>35</v>
      </c>
      <c r="B15" s="2">
        <v>79</v>
      </c>
    </row>
    <row r="16" spans="1:2">
      <c r="A16" s="2" t="s">
        <v>43</v>
      </c>
      <c r="B16" s="2">
        <v>86</v>
      </c>
    </row>
    <row r="17" spans="1:2">
      <c r="A17" s="2" t="s">
        <v>40</v>
      </c>
      <c r="B17" s="2">
        <v>78</v>
      </c>
    </row>
    <row r="18" spans="1:2">
      <c r="A18" s="2" t="s">
        <v>51</v>
      </c>
      <c r="B18" s="2">
        <v>88</v>
      </c>
    </row>
    <row r="19" spans="1:2">
      <c r="A19" s="2" t="s">
        <v>44</v>
      </c>
      <c r="B19" s="2">
        <v>87</v>
      </c>
    </row>
    <row r="20" spans="1:2">
      <c r="A20" s="2" t="s">
        <v>48</v>
      </c>
      <c r="B20" s="2">
        <v>82</v>
      </c>
    </row>
    <row r="21" spans="1:2">
      <c r="A21" s="2" t="s">
        <v>49</v>
      </c>
      <c r="B21" s="2">
        <v>79</v>
      </c>
    </row>
    <row r="22" spans="1:2">
      <c r="A22" s="2" t="s">
        <v>57</v>
      </c>
      <c r="B22" s="2">
        <v>77</v>
      </c>
    </row>
    <row r="23" spans="1:2">
      <c r="A23" s="2" t="s">
        <v>50</v>
      </c>
      <c r="B23" s="2">
        <v>80</v>
      </c>
    </row>
    <row r="24" spans="1:2">
      <c r="A24" s="2" t="s">
        <v>53</v>
      </c>
      <c r="B24" s="2">
        <v>79</v>
      </c>
    </row>
    <row r="25" spans="1:2">
      <c r="A25" s="3" t="s">
        <v>52</v>
      </c>
      <c r="B25" s="2">
        <v>83</v>
      </c>
    </row>
    <row r="26" spans="1:2">
      <c r="A26" s="2" t="s">
        <v>54</v>
      </c>
      <c r="B26" s="2">
        <v>75</v>
      </c>
    </row>
    <row r="27" spans="1:2">
      <c r="A27" s="2" t="s">
        <v>59</v>
      </c>
      <c r="B27" s="2">
        <v>80</v>
      </c>
    </row>
    <row r="28" spans="1:2">
      <c r="A28" s="2" t="s">
        <v>60</v>
      </c>
      <c r="B28" s="2">
        <v>80</v>
      </c>
    </row>
    <row r="29" spans="1:2">
      <c r="A29" s="2" t="s">
        <v>62</v>
      </c>
      <c r="B29" s="2">
        <v>80</v>
      </c>
    </row>
    <row r="30" spans="1:2">
      <c r="A30" s="2" t="s">
        <v>61</v>
      </c>
      <c r="B30" s="2">
        <v>77</v>
      </c>
    </row>
  </sheetData>
  <autoFilter ref="A1:B30">
    <sortState ref="A2:B30">
      <sortCondition sortBy="fontColor" ref="B1:B30" dxfId="0"/>
    </sortState>
  </autoFilter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375" defaultRowHeight="14.2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Shine Jupiter</dc:creator>
  <cp:lastModifiedBy>MicroSoft</cp:lastModifiedBy>
  <cp:lastPrinted>2019-10-23T07:35:58Z</cp:lastPrinted>
  <dcterms:created xsi:type="dcterms:W3CDTF">2015-06-05T18:19:34Z</dcterms:created>
  <dcterms:modified xsi:type="dcterms:W3CDTF">2019-10-23T07:36:30Z</dcterms:modified>
</cp:coreProperties>
</file>