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490" windowHeight="778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N37" i="1"/>
  <c r="S37" s="1"/>
  <c r="J37"/>
  <c r="F37"/>
  <c r="N36"/>
  <c r="S36" s="1"/>
  <c r="J36"/>
  <c r="F36"/>
  <c r="N35"/>
  <c r="S35" s="1"/>
  <c r="J35"/>
  <c r="F35"/>
  <c r="N34"/>
  <c r="S34" s="1"/>
  <c r="J34"/>
  <c r="F34"/>
  <c r="U34" s="1"/>
  <c r="N33"/>
  <c r="S33" s="1"/>
  <c r="J33"/>
  <c r="F33"/>
  <c r="N32"/>
  <c r="S32" s="1"/>
  <c r="J32"/>
  <c r="F32"/>
  <c r="N31"/>
  <c r="S31" s="1"/>
  <c r="J31"/>
  <c r="F31"/>
  <c r="N30"/>
  <c r="S30" s="1"/>
  <c r="J30"/>
  <c r="F30"/>
  <c r="S29"/>
  <c r="N29"/>
  <c r="J29"/>
  <c r="F29"/>
  <c r="N28"/>
  <c r="S28" s="1"/>
  <c r="J28"/>
  <c r="F28"/>
  <c r="U28" s="1"/>
  <c r="N27"/>
  <c r="S27" s="1"/>
  <c r="J27"/>
  <c r="F27"/>
  <c r="N26"/>
  <c r="S26" s="1"/>
  <c r="J26"/>
  <c r="F26"/>
  <c r="N25"/>
  <c r="S25" s="1"/>
  <c r="J25"/>
  <c r="F25"/>
  <c r="N24"/>
  <c r="S24" s="1"/>
  <c r="J24"/>
  <c r="F24"/>
  <c r="N23"/>
  <c r="S23" s="1"/>
  <c r="J23"/>
  <c r="F23"/>
  <c r="U23" s="1"/>
  <c r="N22"/>
  <c r="S22" s="1"/>
  <c r="J22"/>
  <c r="F22"/>
  <c r="S21"/>
  <c r="N21"/>
  <c r="J21"/>
  <c r="F21"/>
  <c r="N20"/>
  <c r="S20" s="1"/>
  <c r="J20"/>
  <c r="F20"/>
  <c r="N19"/>
  <c r="S19" s="1"/>
  <c r="J19"/>
  <c r="F19"/>
  <c r="N18"/>
  <c r="S18" s="1"/>
  <c r="J18"/>
  <c r="F18"/>
  <c r="U18" s="1"/>
  <c r="N17"/>
  <c r="S17" s="1"/>
  <c r="J17"/>
  <c r="F17"/>
  <c r="N16"/>
  <c r="S16" s="1"/>
  <c r="J16"/>
  <c r="F16"/>
  <c r="N15"/>
  <c r="S15" s="1"/>
  <c r="J15"/>
  <c r="F15"/>
  <c r="N14"/>
  <c r="S14" s="1"/>
  <c r="J14"/>
  <c r="F14"/>
  <c r="S13"/>
  <c r="N13"/>
  <c r="J13"/>
  <c r="F13"/>
  <c r="N12"/>
  <c r="S12" s="1"/>
  <c r="J12"/>
  <c r="F12"/>
  <c r="U12" s="1"/>
  <c r="N11"/>
  <c r="S11" s="1"/>
  <c r="J11"/>
  <c r="F11"/>
  <c r="N10"/>
  <c r="S10" s="1"/>
  <c r="J10"/>
  <c r="F10"/>
  <c r="N9"/>
  <c r="S9" s="1"/>
  <c r="J9"/>
  <c r="F9"/>
  <c r="N8"/>
  <c r="S8" s="1"/>
  <c r="J8"/>
  <c r="F8"/>
  <c r="N7"/>
  <c r="S7" s="1"/>
  <c r="J7"/>
  <c r="F7"/>
  <c r="U7" s="1"/>
  <c r="N6"/>
  <c r="S6" s="1"/>
  <c r="J6"/>
  <c r="F6"/>
  <c r="U33" l="1"/>
  <c r="U17"/>
  <c r="U13"/>
  <c r="U29"/>
  <c r="U9"/>
  <c r="U25"/>
  <c r="U6"/>
  <c r="U11"/>
  <c r="U16"/>
  <c r="U21"/>
  <c r="U22"/>
  <c r="U27"/>
  <c r="U32"/>
  <c r="U37"/>
  <c r="U10"/>
  <c r="U15"/>
  <c r="U20"/>
  <c r="U26"/>
  <c r="U31"/>
  <c r="U36"/>
  <c r="U8"/>
  <c r="U14"/>
  <c r="U19"/>
  <c r="U24"/>
  <c r="U30"/>
  <c r="U35"/>
</calcChain>
</file>

<file path=xl/sharedStrings.xml><?xml version="1.0" encoding="utf-8"?>
<sst xmlns="http://schemas.openxmlformats.org/spreadsheetml/2006/main" count="126" uniqueCount="109">
  <si>
    <t>河南理工大学2018-2019学年学生综合评定积分表</t>
  </si>
  <si>
    <t xml:space="preserve"> 学院领导签字____________  公章:</t>
  </si>
  <si>
    <t>专业班级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</si>
  <si>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</si>
  <si>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</si>
  <si>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</si>
  <si>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</si>
  <si>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</si>
  <si>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</si>
  <si>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最低一门成绩</t>
  </si>
  <si>
    <t>1、体测是否达标     2、是否挂科</t>
  </si>
  <si>
    <t>个人签字</t>
  </si>
  <si>
    <t>单项得分</t>
  </si>
  <si>
    <t>课程成绩分(X1)</t>
  </si>
  <si>
    <t>学习奖励分(X2)</t>
  </si>
  <si>
    <r>
      <rPr>
        <b/>
        <sz val="9"/>
        <rFont val="宋体"/>
        <family val="3"/>
        <charset val="134"/>
      </rPr>
      <t>学业成绩分</t>
    </r>
    <r>
      <rPr>
        <sz val="9"/>
        <rFont val="宋体"/>
        <family val="3"/>
        <charset val="134"/>
      </rPr>
      <t>X=(X1+X2)*70%</t>
    </r>
  </si>
  <si>
    <t>思想品德基础分(D1)</t>
  </si>
  <si>
    <t>学生互评分(D2)</t>
  </si>
  <si>
    <t>政治理论学习分(D3)</t>
  </si>
  <si>
    <r>
      <rPr>
        <b/>
        <sz val="9"/>
        <rFont val="宋体"/>
        <family val="3"/>
        <charset val="134"/>
      </rPr>
      <t>思想品德分</t>
    </r>
    <r>
      <rPr>
        <sz val="9"/>
        <rFont val="宋体"/>
        <family val="3"/>
        <charset val="134"/>
      </rPr>
      <t>D=(D1+D2+D3)*15%</t>
    </r>
  </si>
  <si>
    <t>体育分（T）</t>
  </si>
  <si>
    <t>荣誉称号及活动获奖分（R）</t>
  </si>
  <si>
    <r>
      <rPr>
        <b/>
        <sz val="9"/>
        <rFont val="宋体"/>
        <family val="3"/>
        <charset val="134"/>
      </rPr>
      <t>综合素质分</t>
    </r>
    <r>
      <rPr>
        <sz val="9"/>
        <rFont val="宋体"/>
        <family val="3"/>
        <charset val="134"/>
      </rPr>
      <t>Z=T+R</t>
    </r>
  </si>
  <si>
    <t>M=X+D+Z-F</t>
  </si>
  <si>
    <t>名次</t>
  </si>
  <si>
    <t>姓名</t>
  </si>
  <si>
    <t>学年体育课平均成绩(T1)</t>
  </si>
  <si>
    <t>国家学生体质健康标准(T2)</t>
  </si>
  <si>
    <t>早操出勤率(T3)</t>
  </si>
  <si>
    <r>
      <rPr>
        <b/>
        <sz val="9"/>
        <color rgb="FF000000"/>
        <rFont val="宋体"/>
        <family val="3"/>
        <charset val="134"/>
      </rPr>
      <t>体育分</t>
    </r>
    <r>
      <rPr>
        <sz val="9"/>
        <color rgb="FF000000"/>
        <rFont val="宋体"/>
        <family val="3"/>
        <charset val="134"/>
      </rPr>
      <t>T=（T1*60%+T2*20%+T3*20%）*10%</t>
    </r>
  </si>
  <si>
    <t>各级各类荣誉称号加分(R1)</t>
  </si>
  <si>
    <t>第二课堂比赛活动获奖加分（R2）</t>
  </si>
  <si>
    <t>其他加分(R3)</t>
  </si>
  <si>
    <r>
      <rPr>
        <b/>
        <sz val="9"/>
        <rFont val="宋体"/>
        <family val="3"/>
        <charset val="134"/>
      </rPr>
      <t>荣誉称号及活动获奖分</t>
    </r>
    <r>
      <rPr>
        <sz val="9"/>
        <rFont val="宋体"/>
        <family val="3"/>
        <charset val="134"/>
      </rPr>
      <t>R=(R1+R2+R3)*25%</t>
    </r>
  </si>
  <si>
    <t>F</t>
  </si>
  <si>
    <t>朱奕婷</t>
  </si>
  <si>
    <t>范华蓉</t>
  </si>
  <si>
    <t>朱飞帆</t>
  </si>
  <si>
    <t>孔学雯</t>
  </si>
  <si>
    <t>高文君</t>
  </si>
  <si>
    <t>陈源</t>
  </si>
  <si>
    <t>杨媛</t>
  </si>
  <si>
    <t>李佳龙</t>
  </si>
  <si>
    <t>金子童</t>
  </si>
  <si>
    <t>李雨洁</t>
  </si>
  <si>
    <t>张梦哲</t>
  </si>
  <si>
    <t>陈莉丽</t>
  </si>
  <si>
    <t>李佳妮</t>
  </si>
  <si>
    <t>王静雯</t>
  </si>
  <si>
    <t>王超</t>
  </si>
  <si>
    <t>杨明怡</t>
  </si>
  <si>
    <t>吴洁</t>
  </si>
  <si>
    <t>李亚楠</t>
  </si>
  <si>
    <t>李丹琪</t>
  </si>
  <si>
    <t>刘子翾</t>
  </si>
  <si>
    <t>高杏瑜</t>
  </si>
  <si>
    <t>吕雪静</t>
  </si>
  <si>
    <t>石金亚</t>
  </si>
  <si>
    <t>鲍雪冰</t>
  </si>
  <si>
    <t>杜振娟</t>
  </si>
  <si>
    <t>张亚慧</t>
  </si>
  <si>
    <t>吴雅芳</t>
  </si>
  <si>
    <t>郑晨宇</t>
  </si>
  <si>
    <t>夏冲冲</t>
  </si>
  <si>
    <t>刘明霞</t>
  </si>
  <si>
    <t>董洁菲</t>
  </si>
  <si>
    <t>辛航天</t>
  </si>
  <si>
    <t>英语1803班</t>
    <phoneticPr fontId="6" type="noConversion"/>
  </si>
  <si>
    <t>英语1803班</t>
    <phoneticPr fontId="6" type="noConversion"/>
  </si>
  <si>
    <t>英语1803班</t>
    <phoneticPr fontId="6" type="noConversion"/>
  </si>
  <si>
    <t>英语1803班</t>
    <phoneticPr fontId="6" type="noConversion"/>
  </si>
  <si>
    <t>英语1803班</t>
    <phoneticPr fontId="6" type="noConversion"/>
  </si>
  <si>
    <t>英语1803班</t>
    <phoneticPr fontId="6" type="noConversion"/>
  </si>
  <si>
    <t>英语1803班</t>
    <phoneticPr fontId="6" type="noConversion"/>
  </si>
  <si>
    <t>英语1803班</t>
    <phoneticPr fontId="6" type="noConversion"/>
  </si>
  <si>
    <t>英语1803班</t>
    <phoneticPr fontId="6" type="noConversion"/>
  </si>
  <si>
    <t>英语1803班</t>
    <phoneticPr fontId="6" type="noConversion"/>
  </si>
  <si>
    <t>英语1803班</t>
    <phoneticPr fontId="6" type="noConversion"/>
  </si>
  <si>
    <t>英语1803班</t>
    <phoneticPr fontId="6" type="noConversion"/>
  </si>
  <si>
    <t>英语1803班</t>
    <phoneticPr fontId="6" type="noConversion"/>
  </si>
  <si>
    <t>英语1803班</t>
    <phoneticPr fontId="6" type="noConversion"/>
  </si>
  <si>
    <t>英语1803班</t>
    <phoneticPr fontId="6" type="noConversion"/>
  </si>
  <si>
    <t>英语1803班</t>
    <phoneticPr fontId="6" type="noConversion"/>
  </si>
  <si>
    <t>英语1803班</t>
    <phoneticPr fontId="6" type="noConversion"/>
  </si>
  <si>
    <t>英语1803班</t>
    <phoneticPr fontId="6" type="noConversion"/>
  </si>
  <si>
    <t>英语1803班</t>
    <phoneticPr fontId="6" type="noConversion"/>
  </si>
  <si>
    <t>英语1803班</t>
    <phoneticPr fontId="6" type="noConversion"/>
  </si>
  <si>
    <t>拟推荐获几等奖奖学金</t>
  </si>
  <si>
    <t>一等奖</t>
  </si>
  <si>
    <t>二等奖</t>
  </si>
  <si>
    <t>三等奖</t>
  </si>
  <si>
    <r>
      <t>学院:</t>
    </r>
    <r>
      <rPr>
        <sz val="9"/>
        <rFont val="宋体"/>
        <family val="3"/>
        <charset val="134"/>
      </rPr>
      <t>外国语学院</t>
    </r>
    <phoneticPr fontId="6" type="noConversion"/>
  </si>
  <si>
    <t>否，否</t>
    <phoneticPr fontId="6" type="noConversion"/>
  </si>
  <si>
    <t>是，否</t>
    <phoneticPr fontId="6" type="noConversion"/>
  </si>
  <si>
    <t>励志</t>
    <phoneticPr fontId="6" type="noConversion"/>
  </si>
  <si>
    <t>是，否</t>
    <phoneticPr fontId="6" type="noConversion"/>
  </si>
  <si>
    <t>英语1803班</t>
    <phoneticPr fontId="6" type="noConversion"/>
  </si>
  <si>
    <t xml:space="preserve">否，否 </t>
    <phoneticPr fontId="6" type="noConversion"/>
  </si>
  <si>
    <t>是，否</t>
    <phoneticPr fontId="6" type="noConversion"/>
  </si>
  <si>
    <t>否，否</t>
    <phoneticPr fontId="6" type="noConversion"/>
  </si>
  <si>
    <t>是，否</t>
    <phoneticPr fontId="6" type="noConversion"/>
  </si>
  <si>
    <t>是，否</t>
    <phoneticPr fontId="6" type="noConversion"/>
  </si>
  <si>
    <t>否，否</t>
    <phoneticPr fontId="6" type="noConversion"/>
  </si>
  <si>
    <t>是，否</t>
    <phoneticPr fontId="6" type="noConversion"/>
  </si>
  <si>
    <t>是，否</t>
    <phoneticPr fontId="6" type="noConversion"/>
  </si>
  <si>
    <t>是，否</t>
    <phoneticPr fontId="6" type="noConversion"/>
  </si>
  <si>
    <t>是，否</t>
    <phoneticPr fontId="6" type="noConversion"/>
  </si>
  <si>
    <t>是，否</t>
    <phoneticPr fontId="6" type="noConversion"/>
  </si>
  <si>
    <t>序号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</si>
</sst>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2">
    <font>
      <sz val="11"/>
      <name val="宋体"/>
    </font>
    <font>
      <b/>
      <sz val="12"/>
      <name val="黑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8"/>
      <color rgb="FF000000"/>
      <name val="宋体"/>
      <family val="3"/>
      <charset val="134"/>
    </font>
    <font>
      <sz val="8"/>
      <color indexed="8"/>
      <name val="宋体  "/>
      <charset val="134"/>
    </font>
    <font>
      <sz val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176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left" vertical="center"/>
    </xf>
    <xf numFmtId="176" fontId="7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176" fontId="8" fillId="2" borderId="1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176" fontId="7" fillId="2" borderId="1" xfId="0" applyNumberFormat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7"/>
  <sheetViews>
    <sheetView tabSelected="1" zoomScaleNormal="100" workbookViewId="0">
      <selection activeCell="AB16" sqref="AB16"/>
    </sheetView>
  </sheetViews>
  <sheetFormatPr defaultColWidth="9" defaultRowHeight="13.5"/>
  <cols>
    <col min="1" max="1" width="8.125" style="7" customWidth="1"/>
    <col min="2" max="2" width="4.25" style="7" customWidth="1"/>
    <col min="3" max="3" width="5.5" style="7" customWidth="1"/>
    <col min="4" max="4" width="5.125" style="7" customWidth="1"/>
    <col min="5" max="5" width="3.75" style="7" customWidth="1"/>
    <col min="6" max="6" width="6.5" style="7" customWidth="1"/>
    <col min="7" max="7" width="4.625" style="7" customWidth="1"/>
    <col min="8" max="8" width="3.625" style="7" customWidth="1"/>
    <col min="9" max="9" width="3.875" style="7" customWidth="1"/>
    <col min="10" max="11" width="5.75" style="7" customWidth="1"/>
    <col min="12" max="12" width="5.625" style="7" customWidth="1"/>
    <col min="13" max="13" width="6.25" style="7" customWidth="1"/>
    <col min="14" max="14" width="5.375" style="7" customWidth="1"/>
    <col min="15" max="15" width="4" style="7" customWidth="1"/>
    <col min="16" max="17" width="5.625" style="7" customWidth="1"/>
    <col min="18" max="18" width="6.125" style="7" customWidth="1"/>
    <col min="19" max="19" width="5.375" style="7" customWidth="1"/>
    <col min="20" max="20" width="3.125" style="7" customWidth="1"/>
    <col min="21" max="21" width="5.5" style="7" customWidth="1"/>
    <col min="22" max="22" width="3" style="7" customWidth="1"/>
    <col min="23" max="23" width="3.375" style="7" customWidth="1"/>
    <col min="24" max="24" width="5.75" style="7" customWidth="1"/>
    <col min="25" max="25" width="5.125" style="7" customWidth="1"/>
    <col min="26" max="26" width="4" style="7" customWidth="1"/>
  </cols>
  <sheetData>
    <row r="1" spans="1:26" ht="14.25">
      <c r="A1" s="23" t="s">
        <v>0</v>
      </c>
      <c r="B1" s="35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5"/>
    </row>
    <row r="2" spans="1:26">
      <c r="A2" s="20" t="s">
        <v>91</v>
      </c>
      <c r="B2" s="36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2"/>
      <c r="S2" s="2" t="s">
        <v>1</v>
      </c>
      <c r="T2" s="2"/>
      <c r="U2" s="2"/>
      <c r="V2" s="2"/>
      <c r="W2" s="2"/>
      <c r="X2" s="2"/>
      <c r="Y2" s="2"/>
      <c r="Z2" s="2"/>
    </row>
    <row r="3" spans="1:26" ht="22.5">
      <c r="A3" s="27" t="s">
        <v>2</v>
      </c>
      <c r="B3" s="37" t="s">
        <v>108</v>
      </c>
      <c r="C3" s="4" t="s">
        <v>3</v>
      </c>
      <c r="D3" s="27" t="s">
        <v>4</v>
      </c>
      <c r="E3" s="27"/>
      <c r="F3" s="27"/>
      <c r="G3" s="28" t="s">
        <v>5</v>
      </c>
      <c r="H3" s="28"/>
      <c r="I3" s="28"/>
      <c r="J3" s="28"/>
      <c r="K3" s="27" t="s">
        <v>6</v>
      </c>
      <c r="L3" s="27"/>
      <c r="M3" s="27"/>
      <c r="N3" s="27"/>
      <c r="O3" s="27"/>
      <c r="P3" s="27"/>
      <c r="Q3" s="27"/>
      <c r="R3" s="27"/>
      <c r="S3" s="27"/>
      <c r="T3" s="26" t="s">
        <v>7</v>
      </c>
      <c r="U3" s="3" t="s">
        <v>8</v>
      </c>
      <c r="V3" s="2"/>
      <c r="W3" s="29" t="s">
        <v>9</v>
      </c>
      <c r="X3" s="29" t="s">
        <v>10</v>
      </c>
      <c r="Y3" s="26" t="s">
        <v>87</v>
      </c>
      <c r="Z3" s="31" t="s">
        <v>11</v>
      </c>
    </row>
    <row r="4" spans="1:26" ht="22.5">
      <c r="A4" s="27"/>
      <c r="B4" s="38"/>
      <c r="C4" s="4" t="s">
        <v>12</v>
      </c>
      <c r="D4" s="26" t="s">
        <v>13</v>
      </c>
      <c r="E4" s="26" t="s">
        <v>14</v>
      </c>
      <c r="F4" s="26" t="s">
        <v>15</v>
      </c>
      <c r="G4" s="26" t="s">
        <v>16</v>
      </c>
      <c r="H4" s="26" t="s">
        <v>17</v>
      </c>
      <c r="I4" s="26" t="s">
        <v>18</v>
      </c>
      <c r="J4" s="26" t="s">
        <v>19</v>
      </c>
      <c r="K4" s="27" t="s">
        <v>20</v>
      </c>
      <c r="L4" s="27"/>
      <c r="M4" s="27"/>
      <c r="N4" s="27"/>
      <c r="O4" s="27" t="s">
        <v>21</v>
      </c>
      <c r="P4" s="27"/>
      <c r="Q4" s="27"/>
      <c r="R4" s="27"/>
      <c r="S4" s="26" t="s">
        <v>22</v>
      </c>
      <c r="T4" s="26"/>
      <c r="U4" s="30" t="s">
        <v>23</v>
      </c>
      <c r="V4" s="34" t="s">
        <v>24</v>
      </c>
      <c r="W4" s="29"/>
      <c r="X4" s="29"/>
      <c r="Y4" s="26"/>
      <c r="Z4" s="32"/>
    </row>
    <row r="5" spans="1:26" ht="69" customHeight="1">
      <c r="A5" s="27"/>
      <c r="B5" s="39"/>
      <c r="C5" s="4" t="s">
        <v>25</v>
      </c>
      <c r="D5" s="26"/>
      <c r="E5" s="26"/>
      <c r="F5" s="26"/>
      <c r="G5" s="26"/>
      <c r="H5" s="26"/>
      <c r="I5" s="26"/>
      <c r="J5" s="26"/>
      <c r="K5" s="5" t="s">
        <v>26</v>
      </c>
      <c r="L5" s="5" t="s">
        <v>27</v>
      </c>
      <c r="M5" s="5" t="s">
        <v>28</v>
      </c>
      <c r="N5" s="6" t="s">
        <v>29</v>
      </c>
      <c r="O5" s="4" t="s">
        <v>30</v>
      </c>
      <c r="P5" s="4" t="s">
        <v>31</v>
      </c>
      <c r="Q5" s="4" t="s">
        <v>32</v>
      </c>
      <c r="R5" s="4" t="s">
        <v>33</v>
      </c>
      <c r="S5" s="26"/>
      <c r="T5" s="3" t="s">
        <v>34</v>
      </c>
      <c r="U5" s="30"/>
      <c r="V5" s="34"/>
      <c r="W5" s="29"/>
      <c r="X5" s="29"/>
      <c r="Y5" s="26"/>
      <c r="Z5" s="33"/>
    </row>
    <row r="6" spans="1:26" ht="9.6" customHeight="1">
      <c r="A6" s="8" t="s">
        <v>67</v>
      </c>
      <c r="B6" s="8">
        <v>1</v>
      </c>
      <c r="C6" s="8" t="s">
        <v>35</v>
      </c>
      <c r="D6" s="9">
        <v>87.3720930232558</v>
      </c>
      <c r="E6" s="8">
        <v>0</v>
      </c>
      <c r="F6" s="9">
        <f t="shared" ref="F6:F37" si="0">D6*0.7</f>
        <v>61.160465116279056</v>
      </c>
      <c r="G6" s="10">
        <v>60</v>
      </c>
      <c r="H6" s="10">
        <v>20</v>
      </c>
      <c r="I6" s="10">
        <v>20</v>
      </c>
      <c r="J6" s="11">
        <f t="shared" ref="J6:J37" si="1">(G6+H6+I6)*0.15</f>
        <v>15</v>
      </c>
      <c r="K6" s="11">
        <v>84</v>
      </c>
      <c r="L6" s="11">
        <v>64</v>
      </c>
      <c r="M6" s="11">
        <v>100</v>
      </c>
      <c r="N6" s="11">
        <f t="shared" ref="N6:N37" si="2">(K6*0.6+L6*0.2+M6*0.2)*0.1</f>
        <v>8.32</v>
      </c>
      <c r="O6" s="10">
        <v>6</v>
      </c>
      <c r="P6" s="11">
        <v>11.3</v>
      </c>
      <c r="Q6" s="11">
        <v>3</v>
      </c>
      <c r="R6" s="11">
        <v>5.0075000000000003</v>
      </c>
      <c r="S6" s="11">
        <f t="shared" ref="S6:S37" si="3">N6+R6</f>
        <v>13.327500000000001</v>
      </c>
      <c r="T6" s="10">
        <v>0</v>
      </c>
      <c r="U6" s="11">
        <f t="shared" ref="U6:U37" si="4">F6+J6+S6</f>
        <v>89.487965116279057</v>
      </c>
      <c r="V6" s="10">
        <v>1</v>
      </c>
      <c r="W6" s="10">
        <v>76</v>
      </c>
      <c r="X6" s="12" t="s">
        <v>92</v>
      </c>
      <c r="Y6" s="13"/>
      <c r="Z6" s="13"/>
    </row>
    <row r="7" spans="1:26" ht="9.6" customHeight="1">
      <c r="A7" s="8" t="s">
        <v>68</v>
      </c>
      <c r="B7" s="8">
        <v>2</v>
      </c>
      <c r="C7" s="8" t="s">
        <v>36</v>
      </c>
      <c r="D7" s="9">
        <v>85.344086021505404</v>
      </c>
      <c r="E7" s="8">
        <v>0</v>
      </c>
      <c r="F7" s="9">
        <f t="shared" si="0"/>
        <v>59.740860215053779</v>
      </c>
      <c r="G7" s="10">
        <v>60</v>
      </c>
      <c r="H7" s="10">
        <v>20</v>
      </c>
      <c r="I7" s="10">
        <v>20</v>
      </c>
      <c r="J7" s="11">
        <f t="shared" si="1"/>
        <v>15</v>
      </c>
      <c r="K7" s="11">
        <v>95.5</v>
      </c>
      <c r="L7" s="11">
        <v>81</v>
      </c>
      <c r="M7" s="11">
        <v>100</v>
      </c>
      <c r="N7" s="11">
        <f t="shared" si="2"/>
        <v>9.35</v>
      </c>
      <c r="O7" s="8">
        <v>2</v>
      </c>
      <c r="P7" s="11">
        <v>14</v>
      </c>
      <c r="Q7" s="11">
        <v>2</v>
      </c>
      <c r="R7" s="11">
        <v>4.5</v>
      </c>
      <c r="S7" s="11">
        <f t="shared" si="3"/>
        <v>13.85</v>
      </c>
      <c r="T7" s="10">
        <v>0</v>
      </c>
      <c r="U7" s="11">
        <f t="shared" si="4"/>
        <v>88.590860215053766</v>
      </c>
      <c r="V7" s="10">
        <v>2</v>
      </c>
      <c r="W7" s="10">
        <v>65</v>
      </c>
      <c r="X7" s="12" t="s">
        <v>93</v>
      </c>
      <c r="Y7" s="13" t="s">
        <v>94</v>
      </c>
      <c r="Z7" s="13"/>
    </row>
    <row r="8" spans="1:26" ht="9.6" customHeight="1">
      <c r="A8" s="8" t="s">
        <v>69</v>
      </c>
      <c r="B8" s="8">
        <v>3</v>
      </c>
      <c r="C8" s="8" t="s">
        <v>37</v>
      </c>
      <c r="D8" s="9">
        <v>84.8</v>
      </c>
      <c r="E8" s="8">
        <v>0</v>
      </c>
      <c r="F8" s="9">
        <f t="shared" si="0"/>
        <v>59.359999999999992</v>
      </c>
      <c r="G8" s="10">
        <v>60</v>
      </c>
      <c r="H8" s="10">
        <v>20</v>
      </c>
      <c r="I8" s="10">
        <v>20</v>
      </c>
      <c r="J8" s="11">
        <f t="shared" si="1"/>
        <v>15</v>
      </c>
      <c r="K8" s="11">
        <v>91.5</v>
      </c>
      <c r="L8" s="11">
        <v>76</v>
      </c>
      <c r="M8" s="11">
        <v>100</v>
      </c>
      <c r="N8" s="11">
        <f t="shared" si="2"/>
        <v>9.01</v>
      </c>
      <c r="O8" s="10">
        <v>0</v>
      </c>
      <c r="P8" s="11">
        <v>16.5</v>
      </c>
      <c r="Q8" s="11">
        <v>2</v>
      </c>
      <c r="R8" s="11">
        <v>4.625</v>
      </c>
      <c r="S8" s="11">
        <f t="shared" si="3"/>
        <v>13.635</v>
      </c>
      <c r="T8" s="10">
        <v>0</v>
      </c>
      <c r="U8" s="11">
        <f t="shared" si="4"/>
        <v>87.99499999999999</v>
      </c>
      <c r="V8" s="10">
        <v>3</v>
      </c>
      <c r="W8" s="10">
        <v>65</v>
      </c>
      <c r="X8" s="12" t="s">
        <v>95</v>
      </c>
      <c r="Y8" s="13" t="s">
        <v>88</v>
      </c>
      <c r="Z8" s="13"/>
    </row>
    <row r="9" spans="1:26" ht="9.6" customHeight="1">
      <c r="A9" s="8" t="s">
        <v>96</v>
      </c>
      <c r="B9" s="8">
        <v>4</v>
      </c>
      <c r="C9" s="8" t="s">
        <v>38</v>
      </c>
      <c r="D9" s="9">
        <v>83.067415730337103</v>
      </c>
      <c r="E9" s="8">
        <v>0</v>
      </c>
      <c r="F9" s="9">
        <f t="shared" si="0"/>
        <v>58.147191011235968</v>
      </c>
      <c r="G9" s="10">
        <v>60</v>
      </c>
      <c r="H9" s="10">
        <v>20</v>
      </c>
      <c r="I9" s="10">
        <v>19</v>
      </c>
      <c r="J9" s="11">
        <f t="shared" si="1"/>
        <v>14.85</v>
      </c>
      <c r="K9" s="11">
        <v>84.5</v>
      </c>
      <c r="L9" s="11">
        <v>73</v>
      </c>
      <c r="M9" s="11">
        <v>100</v>
      </c>
      <c r="N9" s="11">
        <f t="shared" si="2"/>
        <v>8.5299999999999994</v>
      </c>
      <c r="O9" s="8">
        <v>20</v>
      </c>
      <c r="P9" s="11">
        <v>18</v>
      </c>
      <c r="Q9" s="11">
        <v>5</v>
      </c>
      <c r="R9" s="11">
        <v>5.5750000000000002</v>
      </c>
      <c r="S9" s="11">
        <f t="shared" si="3"/>
        <v>14.105</v>
      </c>
      <c r="T9" s="10">
        <v>0</v>
      </c>
      <c r="U9" s="11">
        <f t="shared" si="4"/>
        <v>87.102191011235973</v>
      </c>
      <c r="V9" s="10">
        <v>4</v>
      </c>
      <c r="W9" s="10">
        <v>70</v>
      </c>
      <c r="X9" s="12" t="s">
        <v>97</v>
      </c>
      <c r="Y9" s="13"/>
      <c r="Z9" s="13"/>
    </row>
    <row r="10" spans="1:26" ht="9.6" customHeight="1">
      <c r="A10" s="8" t="s">
        <v>70</v>
      </c>
      <c r="B10" s="8">
        <v>5</v>
      </c>
      <c r="C10" s="8" t="s">
        <v>39</v>
      </c>
      <c r="D10" s="9">
        <v>82.489130434782595</v>
      </c>
      <c r="E10" s="8">
        <v>0</v>
      </c>
      <c r="F10" s="9">
        <f t="shared" si="0"/>
        <v>57.742391304347812</v>
      </c>
      <c r="G10" s="10">
        <v>60</v>
      </c>
      <c r="H10" s="10">
        <v>20</v>
      </c>
      <c r="I10" s="10">
        <v>20</v>
      </c>
      <c r="J10" s="11">
        <f t="shared" si="1"/>
        <v>15</v>
      </c>
      <c r="K10" s="11">
        <v>88.5</v>
      </c>
      <c r="L10" s="11">
        <v>85</v>
      </c>
      <c r="M10" s="11">
        <v>100</v>
      </c>
      <c r="N10" s="11">
        <f t="shared" si="2"/>
        <v>9.01</v>
      </c>
      <c r="O10" s="10">
        <v>8</v>
      </c>
      <c r="P10" s="11">
        <v>17.5</v>
      </c>
      <c r="Q10" s="11">
        <v>4.5</v>
      </c>
      <c r="R10" s="11">
        <v>5.25</v>
      </c>
      <c r="S10" s="11">
        <f t="shared" si="3"/>
        <v>14.26</v>
      </c>
      <c r="T10" s="10">
        <v>0</v>
      </c>
      <c r="U10" s="11">
        <f t="shared" si="4"/>
        <v>87.002391304347825</v>
      </c>
      <c r="V10" s="10">
        <v>5</v>
      </c>
      <c r="W10" s="10">
        <v>72</v>
      </c>
      <c r="X10" s="12" t="s">
        <v>98</v>
      </c>
      <c r="Y10" s="13" t="s">
        <v>89</v>
      </c>
      <c r="Z10" s="13"/>
    </row>
    <row r="11" spans="1:26" s="1" customFormat="1" ht="9.6" customHeight="1">
      <c r="A11" s="8" t="s">
        <v>96</v>
      </c>
      <c r="B11" s="8">
        <v>6</v>
      </c>
      <c r="C11" s="14" t="s">
        <v>40</v>
      </c>
      <c r="D11" s="15">
        <v>83.1</v>
      </c>
      <c r="E11" s="14">
        <v>0</v>
      </c>
      <c r="F11" s="15">
        <f t="shared" si="0"/>
        <v>58.169999999999995</v>
      </c>
      <c r="G11" s="16">
        <v>60</v>
      </c>
      <c r="H11" s="16">
        <v>20</v>
      </c>
      <c r="I11" s="16">
        <v>20</v>
      </c>
      <c r="J11" s="17">
        <f t="shared" si="1"/>
        <v>15</v>
      </c>
      <c r="K11" s="17">
        <v>90.5</v>
      </c>
      <c r="L11" s="17">
        <v>65</v>
      </c>
      <c r="M11" s="17">
        <v>100</v>
      </c>
      <c r="N11" s="17">
        <f t="shared" si="2"/>
        <v>8.73</v>
      </c>
      <c r="O11" s="16">
        <v>0</v>
      </c>
      <c r="P11" s="17">
        <v>18</v>
      </c>
      <c r="Q11" s="17">
        <v>3</v>
      </c>
      <c r="R11" s="17">
        <v>5.0250000000000004</v>
      </c>
      <c r="S11" s="17">
        <f t="shared" si="3"/>
        <v>13.755000000000001</v>
      </c>
      <c r="T11" s="16">
        <v>0</v>
      </c>
      <c r="U11" s="17">
        <f t="shared" si="4"/>
        <v>86.924999999999983</v>
      </c>
      <c r="V11" s="10">
        <v>6</v>
      </c>
      <c r="W11" s="10">
        <v>65</v>
      </c>
      <c r="X11" s="12" t="s">
        <v>99</v>
      </c>
      <c r="Y11" s="8"/>
      <c r="Z11" s="8"/>
    </row>
    <row r="12" spans="1:26" ht="9.6" customHeight="1">
      <c r="A12" s="8" t="s">
        <v>96</v>
      </c>
      <c r="B12" s="8">
        <v>7</v>
      </c>
      <c r="C12" s="8" t="s">
        <v>41</v>
      </c>
      <c r="D12" s="9">
        <v>81.677777777777806</v>
      </c>
      <c r="E12" s="8">
        <v>0</v>
      </c>
      <c r="F12" s="9">
        <f t="shared" si="0"/>
        <v>57.174444444444461</v>
      </c>
      <c r="G12" s="10">
        <v>60</v>
      </c>
      <c r="H12" s="10">
        <v>20</v>
      </c>
      <c r="I12" s="10">
        <v>20</v>
      </c>
      <c r="J12" s="11">
        <f t="shared" si="1"/>
        <v>15</v>
      </c>
      <c r="K12" s="11">
        <v>94</v>
      </c>
      <c r="L12" s="11">
        <v>79</v>
      </c>
      <c r="M12" s="11">
        <v>100</v>
      </c>
      <c r="N12" s="11">
        <f t="shared" si="2"/>
        <v>9.2200000000000006</v>
      </c>
      <c r="O12" s="10">
        <v>4</v>
      </c>
      <c r="P12" s="11">
        <v>24.7</v>
      </c>
      <c r="Q12" s="11">
        <v>6.5</v>
      </c>
      <c r="R12" s="11">
        <v>5.38</v>
      </c>
      <c r="S12" s="11">
        <f t="shared" si="3"/>
        <v>14.600000000000001</v>
      </c>
      <c r="T12" s="10">
        <v>0</v>
      </c>
      <c r="U12" s="11">
        <f t="shared" si="4"/>
        <v>86.77444444444447</v>
      </c>
      <c r="V12" s="10">
        <v>7</v>
      </c>
      <c r="W12" s="10">
        <v>65</v>
      </c>
      <c r="X12" s="12" t="s">
        <v>100</v>
      </c>
      <c r="Y12" s="13" t="s">
        <v>89</v>
      </c>
      <c r="Z12" s="13"/>
    </row>
    <row r="13" spans="1:26" ht="9.6" customHeight="1">
      <c r="A13" s="8" t="s">
        <v>96</v>
      </c>
      <c r="B13" s="8">
        <v>8</v>
      </c>
      <c r="C13" s="8" t="s">
        <v>42</v>
      </c>
      <c r="D13" s="9">
        <v>81.445652173913004</v>
      </c>
      <c r="E13" s="8">
        <v>0</v>
      </c>
      <c r="F13" s="9">
        <f t="shared" si="0"/>
        <v>57.011956521739101</v>
      </c>
      <c r="G13" s="10">
        <v>60</v>
      </c>
      <c r="H13" s="10">
        <v>20</v>
      </c>
      <c r="I13" s="10">
        <v>20</v>
      </c>
      <c r="J13" s="11">
        <f t="shared" si="1"/>
        <v>15</v>
      </c>
      <c r="K13" s="11">
        <v>89.5</v>
      </c>
      <c r="L13" s="11">
        <v>78</v>
      </c>
      <c r="M13" s="11">
        <v>100</v>
      </c>
      <c r="N13" s="11">
        <f t="shared" si="2"/>
        <v>8.93</v>
      </c>
      <c r="O13" s="10">
        <v>8</v>
      </c>
      <c r="P13" s="11">
        <v>15.5</v>
      </c>
      <c r="Q13" s="11">
        <v>18.2</v>
      </c>
      <c r="R13" s="11">
        <v>5.5425000000000004</v>
      </c>
      <c r="S13" s="11">
        <f t="shared" si="3"/>
        <v>14.4725</v>
      </c>
      <c r="T13" s="10">
        <v>0</v>
      </c>
      <c r="U13" s="11">
        <f t="shared" si="4"/>
        <v>86.484456521739105</v>
      </c>
      <c r="V13" s="10">
        <v>8</v>
      </c>
      <c r="W13" s="10">
        <v>65</v>
      </c>
      <c r="X13" s="12" t="s">
        <v>101</v>
      </c>
      <c r="Y13" s="13" t="s">
        <v>90</v>
      </c>
      <c r="Z13" s="13"/>
    </row>
    <row r="14" spans="1:26" ht="9.6" customHeight="1">
      <c r="A14" s="8" t="s">
        <v>96</v>
      </c>
      <c r="B14" s="8">
        <v>9</v>
      </c>
      <c r="C14" s="8" t="s">
        <v>43</v>
      </c>
      <c r="D14" s="9">
        <v>81.318181818181799</v>
      </c>
      <c r="E14" s="8">
        <v>0</v>
      </c>
      <c r="F14" s="9">
        <f t="shared" si="0"/>
        <v>56.922727272727258</v>
      </c>
      <c r="G14" s="10">
        <v>60</v>
      </c>
      <c r="H14" s="10">
        <v>20</v>
      </c>
      <c r="I14" s="10">
        <v>20</v>
      </c>
      <c r="J14" s="11">
        <f t="shared" si="1"/>
        <v>15</v>
      </c>
      <c r="K14" s="11">
        <v>93.5</v>
      </c>
      <c r="L14" s="11">
        <v>52</v>
      </c>
      <c r="M14" s="11">
        <v>100</v>
      </c>
      <c r="N14" s="11">
        <f t="shared" si="2"/>
        <v>8.65</v>
      </c>
      <c r="O14" s="10">
        <v>16</v>
      </c>
      <c r="P14" s="11">
        <v>19.2</v>
      </c>
      <c r="Q14" s="11">
        <v>6</v>
      </c>
      <c r="R14" s="11">
        <v>5.53</v>
      </c>
      <c r="S14" s="11">
        <f t="shared" si="3"/>
        <v>14.18</v>
      </c>
      <c r="T14" s="10">
        <v>0</v>
      </c>
      <c r="U14" s="11">
        <f t="shared" si="4"/>
        <v>86.102727272727265</v>
      </c>
      <c r="V14" s="10">
        <v>9</v>
      </c>
      <c r="W14" s="10">
        <v>62</v>
      </c>
      <c r="X14" s="12" t="s">
        <v>102</v>
      </c>
      <c r="Y14" s="13"/>
      <c r="Z14" s="13"/>
    </row>
    <row r="15" spans="1:26" ht="9.6" customHeight="1">
      <c r="A15" s="8" t="s">
        <v>71</v>
      </c>
      <c r="B15" s="8">
        <v>10</v>
      </c>
      <c r="C15" s="8" t="s">
        <v>44</v>
      </c>
      <c r="D15" s="9">
        <v>81.263736263736305</v>
      </c>
      <c r="E15" s="8">
        <v>0</v>
      </c>
      <c r="F15" s="9">
        <f t="shared" si="0"/>
        <v>56.884615384615408</v>
      </c>
      <c r="G15" s="10">
        <v>60</v>
      </c>
      <c r="H15" s="10">
        <v>20</v>
      </c>
      <c r="I15" s="10">
        <v>20</v>
      </c>
      <c r="J15" s="11">
        <f t="shared" si="1"/>
        <v>15</v>
      </c>
      <c r="K15" s="11">
        <v>95</v>
      </c>
      <c r="L15" s="11">
        <v>76</v>
      </c>
      <c r="M15" s="11">
        <v>98.28</v>
      </c>
      <c r="N15" s="11">
        <f t="shared" si="2"/>
        <v>9.1856000000000009</v>
      </c>
      <c r="O15" s="10">
        <v>0</v>
      </c>
      <c r="P15" s="11">
        <v>17.7</v>
      </c>
      <c r="Q15" s="11">
        <v>3</v>
      </c>
      <c r="R15" s="11">
        <v>5.0175000000000001</v>
      </c>
      <c r="S15" s="11">
        <f t="shared" si="3"/>
        <v>14.203100000000001</v>
      </c>
      <c r="T15" s="10">
        <v>0</v>
      </c>
      <c r="U15" s="11">
        <f t="shared" si="4"/>
        <v>86.087715384615421</v>
      </c>
      <c r="V15" s="10">
        <v>10</v>
      </c>
      <c r="W15" s="10">
        <v>65</v>
      </c>
      <c r="X15" s="12" t="s">
        <v>103</v>
      </c>
      <c r="Y15" s="13" t="s">
        <v>90</v>
      </c>
      <c r="Z15" s="13"/>
    </row>
    <row r="16" spans="1:26" ht="9.6" customHeight="1">
      <c r="A16" s="8" t="s">
        <v>96</v>
      </c>
      <c r="B16" s="8">
        <v>11</v>
      </c>
      <c r="C16" s="8" t="s">
        <v>45</v>
      </c>
      <c r="D16" s="9">
        <v>82.255813953488399</v>
      </c>
      <c r="E16" s="8">
        <v>0</v>
      </c>
      <c r="F16" s="9">
        <f t="shared" si="0"/>
        <v>57.579069767441872</v>
      </c>
      <c r="G16" s="10">
        <v>60</v>
      </c>
      <c r="H16" s="10">
        <v>20</v>
      </c>
      <c r="I16" s="10">
        <v>20</v>
      </c>
      <c r="J16" s="11">
        <f t="shared" si="1"/>
        <v>15</v>
      </c>
      <c r="K16" s="11">
        <v>90</v>
      </c>
      <c r="L16" s="11">
        <v>79</v>
      </c>
      <c r="M16" s="11">
        <v>100</v>
      </c>
      <c r="N16" s="11">
        <f t="shared" si="2"/>
        <v>8.98</v>
      </c>
      <c r="O16" s="10">
        <v>6</v>
      </c>
      <c r="P16" s="11">
        <v>3</v>
      </c>
      <c r="Q16" s="11">
        <v>9</v>
      </c>
      <c r="R16" s="11">
        <v>4.5</v>
      </c>
      <c r="S16" s="11">
        <f t="shared" si="3"/>
        <v>13.48</v>
      </c>
      <c r="T16" s="10">
        <v>0</v>
      </c>
      <c r="U16" s="11">
        <f t="shared" si="4"/>
        <v>86.059069767441869</v>
      </c>
      <c r="V16" s="10">
        <v>11</v>
      </c>
      <c r="W16" s="10">
        <v>65</v>
      </c>
      <c r="X16" s="12" t="s">
        <v>104</v>
      </c>
      <c r="Y16" s="13" t="s">
        <v>90</v>
      </c>
      <c r="Z16" s="13"/>
    </row>
    <row r="17" spans="1:26" ht="9.6" customHeight="1">
      <c r="A17" s="8" t="s">
        <v>96</v>
      </c>
      <c r="B17" s="8">
        <v>12</v>
      </c>
      <c r="C17" s="8" t="s">
        <v>46</v>
      </c>
      <c r="D17" s="9">
        <v>80.686046511627893</v>
      </c>
      <c r="E17" s="8">
        <v>0</v>
      </c>
      <c r="F17" s="9">
        <f t="shared" si="0"/>
        <v>56.480232558139519</v>
      </c>
      <c r="G17" s="10">
        <v>60</v>
      </c>
      <c r="H17" s="10">
        <v>20</v>
      </c>
      <c r="I17" s="10">
        <v>20</v>
      </c>
      <c r="J17" s="11">
        <f t="shared" si="1"/>
        <v>15</v>
      </c>
      <c r="K17" s="11">
        <v>90.5</v>
      </c>
      <c r="L17" s="11">
        <v>80</v>
      </c>
      <c r="M17" s="11">
        <v>100</v>
      </c>
      <c r="N17" s="11">
        <f t="shared" si="2"/>
        <v>9.0299999999999994</v>
      </c>
      <c r="O17" s="10">
        <v>6</v>
      </c>
      <c r="P17" s="11">
        <v>21</v>
      </c>
      <c r="Q17" s="11">
        <v>3</v>
      </c>
      <c r="R17" s="11">
        <v>5.25</v>
      </c>
      <c r="S17" s="11">
        <f t="shared" si="3"/>
        <v>14.28</v>
      </c>
      <c r="T17" s="10">
        <v>0</v>
      </c>
      <c r="U17" s="11">
        <f t="shared" si="4"/>
        <v>85.760232558139521</v>
      </c>
      <c r="V17" s="10">
        <v>12</v>
      </c>
      <c r="W17" s="10">
        <v>70</v>
      </c>
      <c r="X17" s="12" t="s">
        <v>105</v>
      </c>
      <c r="Y17" s="13" t="s">
        <v>90</v>
      </c>
      <c r="Z17" s="13"/>
    </row>
    <row r="18" spans="1:26" s="1" customFormat="1" ht="9.6" customHeight="1">
      <c r="A18" s="8" t="s">
        <v>96</v>
      </c>
      <c r="B18" s="8">
        <v>13</v>
      </c>
      <c r="C18" s="14" t="s">
        <v>47</v>
      </c>
      <c r="D18" s="15">
        <v>80.400000000000006</v>
      </c>
      <c r="E18" s="14">
        <v>0</v>
      </c>
      <c r="F18" s="15">
        <f t="shared" si="0"/>
        <v>56.28</v>
      </c>
      <c r="G18" s="16">
        <v>60</v>
      </c>
      <c r="H18" s="16">
        <v>20</v>
      </c>
      <c r="I18" s="16">
        <v>20</v>
      </c>
      <c r="J18" s="17">
        <f t="shared" si="1"/>
        <v>15</v>
      </c>
      <c r="K18" s="17">
        <v>96</v>
      </c>
      <c r="L18" s="17">
        <v>81</v>
      </c>
      <c r="M18" s="17">
        <v>98.28</v>
      </c>
      <c r="N18" s="17">
        <f t="shared" si="2"/>
        <v>9.345600000000001</v>
      </c>
      <c r="O18" s="16">
        <v>0</v>
      </c>
      <c r="P18" s="17">
        <v>17.5</v>
      </c>
      <c r="Q18" s="17">
        <v>3</v>
      </c>
      <c r="R18" s="17">
        <v>5.0125000000000002</v>
      </c>
      <c r="S18" s="17">
        <f t="shared" si="3"/>
        <v>14.3581</v>
      </c>
      <c r="T18" s="16">
        <v>0</v>
      </c>
      <c r="U18" s="17">
        <f t="shared" si="4"/>
        <v>85.638100000000009</v>
      </c>
      <c r="V18" s="10">
        <v>13</v>
      </c>
      <c r="W18" s="10">
        <v>73</v>
      </c>
      <c r="X18" s="12" t="s">
        <v>106</v>
      </c>
      <c r="Y18" s="8" t="s">
        <v>90</v>
      </c>
      <c r="Z18" s="8"/>
    </row>
    <row r="19" spans="1:26" ht="9.6" customHeight="1">
      <c r="A19" s="8" t="s">
        <v>96</v>
      </c>
      <c r="B19" s="8">
        <v>14</v>
      </c>
      <c r="C19" s="8" t="s">
        <v>48</v>
      </c>
      <c r="D19" s="9">
        <v>80.527472527472497</v>
      </c>
      <c r="E19" s="8">
        <v>0</v>
      </c>
      <c r="F19" s="9">
        <f t="shared" si="0"/>
        <v>56.369230769230747</v>
      </c>
      <c r="G19" s="10">
        <v>60</v>
      </c>
      <c r="H19" s="10">
        <v>20</v>
      </c>
      <c r="I19" s="10">
        <v>20</v>
      </c>
      <c r="J19" s="11">
        <f t="shared" si="1"/>
        <v>15</v>
      </c>
      <c r="K19" s="11">
        <v>89</v>
      </c>
      <c r="L19" s="11">
        <v>82</v>
      </c>
      <c r="M19" s="11">
        <v>98.28</v>
      </c>
      <c r="N19" s="11">
        <f t="shared" si="2"/>
        <v>8.9456000000000007</v>
      </c>
      <c r="O19" s="10">
        <v>6</v>
      </c>
      <c r="P19" s="11">
        <v>22</v>
      </c>
      <c r="Q19" s="11">
        <v>2</v>
      </c>
      <c r="R19" s="11">
        <v>5.25</v>
      </c>
      <c r="S19" s="11">
        <f t="shared" si="3"/>
        <v>14.195600000000001</v>
      </c>
      <c r="T19" s="10">
        <v>0</v>
      </c>
      <c r="U19" s="11">
        <f t="shared" si="4"/>
        <v>85.564830769230738</v>
      </c>
      <c r="V19" s="10">
        <v>14</v>
      </c>
      <c r="W19" s="10">
        <v>65</v>
      </c>
      <c r="X19" s="12" t="s">
        <v>107</v>
      </c>
      <c r="Y19" s="13" t="s">
        <v>90</v>
      </c>
      <c r="Z19" s="13"/>
    </row>
    <row r="20" spans="1:26" ht="9.6" customHeight="1">
      <c r="A20" s="8" t="s">
        <v>96</v>
      </c>
      <c r="B20" s="8">
        <v>15</v>
      </c>
      <c r="C20" s="8" t="s">
        <v>49</v>
      </c>
      <c r="D20" s="9">
        <v>79.466666666666697</v>
      </c>
      <c r="E20" s="8">
        <v>0</v>
      </c>
      <c r="F20" s="9">
        <f t="shared" si="0"/>
        <v>55.626666666666686</v>
      </c>
      <c r="G20" s="10">
        <v>60</v>
      </c>
      <c r="H20" s="10">
        <v>20</v>
      </c>
      <c r="I20" s="10">
        <v>20</v>
      </c>
      <c r="J20" s="11">
        <f t="shared" si="1"/>
        <v>15</v>
      </c>
      <c r="K20" s="11">
        <v>93</v>
      </c>
      <c r="L20" s="11">
        <v>88</v>
      </c>
      <c r="M20" s="11">
        <v>100</v>
      </c>
      <c r="N20" s="11">
        <f t="shared" si="2"/>
        <v>9.3400000000000016</v>
      </c>
      <c r="O20" s="10">
        <v>0</v>
      </c>
      <c r="P20" s="11">
        <v>22.5</v>
      </c>
      <c r="Q20" s="11">
        <v>4</v>
      </c>
      <c r="R20" s="11">
        <v>5.1624999999999996</v>
      </c>
      <c r="S20" s="11">
        <f t="shared" si="3"/>
        <v>14.502500000000001</v>
      </c>
      <c r="T20" s="10">
        <v>0</v>
      </c>
      <c r="U20" s="11">
        <f t="shared" si="4"/>
        <v>85.129166666666691</v>
      </c>
      <c r="V20" s="10">
        <v>15</v>
      </c>
      <c r="W20" s="10">
        <v>70</v>
      </c>
      <c r="X20" s="18"/>
      <c r="Y20" s="13"/>
      <c r="Z20" s="13"/>
    </row>
    <row r="21" spans="1:26" s="1" customFormat="1" ht="9.6" customHeight="1">
      <c r="A21" s="8" t="s">
        <v>96</v>
      </c>
      <c r="B21" s="8">
        <v>16</v>
      </c>
      <c r="C21" s="14" t="s">
        <v>50</v>
      </c>
      <c r="D21" s="15">
        <v>79.56</v>
      </c>
      <c r="E21" s="14">
        <v>0</v>
      </c>
      <c r="F21" s="15">
        <f t="shared" si="0"/>
        <v>55.692</v>
      </c>
      <c r="G21" s="16">
        <v>60</v>
      </c>
      <c r="H21" s="16">
        <v>20</v>
      </c>
      <c r="I21" s="16">
        <v>20</v>
      </c>
      <c r="J21" s="17">
        <f t="shared" si="1"/>
        <v>15</v>
      </c>
      <c r="K21" s="17">
        <v>87</v>
      </c>
      <c r="L21" s="17">
        <v>78</v>
      </c>
      <c r="M21" s="17">
        <v>100</v>
      </c>
      <c r="N21" s="17">
        <f t="shared" si="2"/>
        <v>8.7799999999999994</v>
      </c>
      <c r="O21" s="16">
        <v>0</v>
      </c>
      <c r="P21" s="17">
        <v>38</v>
      </c>
      <c r="Q21" s="17">
        <v>3</v>
      </c>
      <c r="R21" s="17">
        <v>5.5250000000000004</v>
      </c>
      <c r="S21" s="17">
        <f t="shared" si="3"/>
        <v>14.305</v>
      </c>
      <c r="T21" s="16">
        <v>0</v>
      </c>
      <c r="U21" s="17">
        <f t="shared" si="4"/>
        <v>84.997000000000014</v>
      </c>
      <c r="V21" s="10">
        <v>16</v>
      </c>
      <c r="W21" s="10">
        <v>65</v>
      </c>
      <c r="X21" s="18"/>
      <c r="Y21" s="8"/>
      <c r="Z21" s="8"/>
    </row>
    <row r="22" spans="1:26" ht="9.6" customHeight="1">
      <c r="A22" s="8" t="s">
        <v>72</v>
      </c>
      <c r="B22" s="8">
        <v>17</v>
      </c>
      <c r="C22" s="8" t="s">
        <v>51</v>
      </c>
      <c r="D22" s="9">
        <v>78.195652173913004</v>
      </c>
      <c r="E22" s="8">
        <v>0</v>
      </c>
      <c r="F22" s="9">
        <f t="shared" si="0"/>
        <v>54.736956521739103</v>
      </c>
      <c r="G22" s="10">
        <v>60</v>
      </c>
      <c r="H22" s="10">
        <v>20</v>
      </c>
      <c r="I22" s="10">
        <v>20</v>
      </c>
      <c r="J22" s="11">
        <f t="shared" si="1"/>
        <v>15</v>
      </c>
      <c r="K22" s="11">
        <v>89.5</v>
      </c>
      <c r="L22" s="11">
        <v>76</v>
      </c>
      <c r="M22" s="11">
        <v>100</v>
      </c>
      <c r="N22" s="11">
        <f t="shared" si="2"/>
        <v>8.8899999999999988</v>
      </c>
      <c r="O22" s="10">
        <v>0</v>
      </c>
      <c r="P22" s="11">
        <v>28</v>
      </c>
      <c r="Q22" s="11">
        <v>3</v>
      </c>
      <c r="R22" s="11">
        <v>5.2750000000000004</v>
      </c>
      <c r="S22" s="11">
        <f t="shared" si="3"/>
        <v>14.164999999999999</v>
      </c>
      <c r="T22" s="10">
        <v>0</v>
      </c>
      <c r="U22" s="11">
        <f t="shared" si="4"/>
        <v>83.901956521739095</v>
      </c>
      <c r="V22" s="10">
        <v>17</v>
      </c>
      <c r="W22" s="10">
        <v>64</v>
      </c>
      <c r="X22" s="18"/>
      <c r="Y22" s="13"/>
      <c r="Z22" s="13"/>
    </row>
    <row r="23" spans="1:26" ht="9.6" customHeight="1">
      <c r="A23" s="8" t="s">
        <v>72</v>
      </c>
      <c r="B23" s="8">
        <v>18</v>
      </c>
      <c r="C23" s="8" t="s">
        <v>52</v>
      </c>
      <c r="D23" s="9">
        <v>80.489130434782595</v>
      </c>
      <c r="E23" s="8">
        <v>0</v>
      </c>
      <c r="F23" s="9">
        <f t="shared" si="0"/>
        <v>56.342391304347814</v>
      </c>
      <c r="G23" s="10">
        <v>60</v>
      </c>
      <c r="H23" s="10">
        <v>20</v>
      </c>
      <c r="I23" s="10">
        <v>20</v>
      </c>
      <c r="J23" s="11">
        <f t="shared" si="1"/>
        <v>15</v>
      </c>
      <c r="K23" s="11">
        <v>84.5</v>
      </c>
      <c r="L23" s="11">
        <v>76</v>
      </c>
      <c r="M23" s="11">
        <v>100</v>
      </c>
      <c r="N23" s="11">
        <f t="shared" si="2"/>
        <v>8.59</v>
      </c>
      <c r="O23" s="10">
        <v>0</v>
      </c>
      <c r="P23" s="11">
        <v>11</v>
      </c>
      <c r="Q23" s="11">
        <v>3</v>
      </c>
      <c r="R23" s="11">
        <v>3.5</v>
      </c>
      <c r="S23" s="11">
        <f t="shared" si="3"/>
        <v>12.09</v>
      </c>
      <c r="T23" s="10">
        <v>0</v>
      </c>
      <c r="U23" s="11">
        <f t="shared" si="4"/>
        <v>83.432391304347817</v>
      </c>
      <c r="V23" s="10">
        <v>18</v>
      </c>
      <c r="W23" s="10">
        <v>65</v>
      </c>
      <c r="X23" s="18"/>
      <c r="Y23" s="13"/>
      <c r="Z23" s="13"/>
    </row>
    <row r="24" spans="1:26" ht="9.6" customHeight="1">
      <c r="A24" s="8" t="s">
        <v>73</v>
      </c>
      <c r="B24" s="8">
        <v>19</v>
      </c>
      <c r="C24" s="8" t="s">
        <v>53</v>
      </c>
      <c r="D24" s="9">
        <v>79.206521739130395</v>
      </c>
      <c r="E24" s="8">
        <v>0</v>
      </c>
      <c r="F24" s="9">
        <f t="shared" si="0"/>
        <v>55.444565217391272</v>
      </c>
      <c r="G24" s="10">
        <v>60</v>
      </c>
      <c r="H24" s="10">
        <v>20</v>
      </c>
      <c r="I24" s="10">
        <v>20</v>
      </c>
      <c r="J24" s="11">
        <f t="shared" si="1"/>
        <v>15</v>
      </c>
      <c r="K24" s="11">
        <v>91</v>
      </c>
      <c r="L24" s="11">
        <v>78</v>
      </c>
      <c r="M24" s="11">
        <v>100</v>
      </c>
      <c r="N24" s="11">
        <f t="shared" si="2"/>
        <v>9.0200000000000014</v>
      </c>
      <c r="O24" s="10">
        <v>4</v>
      </c>
      <c r="P24" s="11">
        <v>8</v>
      </c>
      <c r="Q24" s="11">
        <v>1</v>
      </c>
      <c r="R24" s="11">
        <v>3.25</v>
      </c>
      <c r="S24" s="11">
        <f t="shared" si="3"/>
        <v>12.270000000000001</v>
      </c>
      <c r="T24" s="10">
        <v>0</v>
      </c>
      <c r="U24" s="11">
        <f t="shared" si="4"/>
        <v>82.714565217391268</v>
      </c>
      <c r="V24" s="10">
        <v>19</v>
      </c>
      <c r="W24" s="10">
        <v>69</v>
      </c>
      <c r="X24" s="18"/>
      <c r="Y24" s="13"/>
      <c r="Z24" s="13"/>
    </row>
    <row r="25" spans="1:26" ht="9.6" customHeight="1">
      <c r="A25" s="8" t="s">
        <v>74</v>
      </c>
      <c r="B25" s="8">
        <v>20</v>
      </c>
      <c r="C25" s="8" t="s">
        <v>54</v>
      </c>
      <c r="D25" s="9">
        <v>79.010989010988993</v>
      </c>
      <c r="E25" s="8">
        <v>0</v>
      </c>
      <c r="F25" s="9">
        <f t="shared" si="0"/>
        <v>55.307692307692292</v>
      </c>
      <c r="G25" s="10">
        <v>60</v>
      </c>
      <c r="H25" s="10">
        <v>20</v>
      </c>
      <c r="I25" s="10">
        <v>20</v>
      </c>
      <c r="J25" s="11">
        <f t="shared" si="1"/>
        <v>15</v>
      </c>
      <c r="K25" s="11">
        <v>93.5</v>
      </c>
      <c r="L25" s="11">
        <v>80</v>
      </c>
      <c r="M25" s="11">
        <v>100</v>
      </c>
      <c r="N25" s="11">
        <f t="shared" si="2"/>
        <v>9.2099999999999991</v>
      </c>
      <c r="O25" s="10">
        <v>0</v>
      </c>
      <c r="P25" s="11">
        <v>9.6999999999999993</v>
      </c>
      <c r="Q25" s="11">
        <v>3</v>
      </c>
      <c r="R25" s="11">
        <v>3.1749999999999998</v>
      </c>
      <c r="S25" s="11">
        <f t="shared" si="3"/>
        <v>12.384999999999998</v>
      </c>
      <c r="T25" s="10">
        <v>0</v>
      </c>
      <c r="U25" s="11">
        <f t="shared" si="4"/>
        <v>82.692692307692283</v>
      </c>
      <c r="V25" s="10">
        <v>20</v>
      </c>
      <c r="W25" s="10">
        <v>65</v>
      </c>
      <c r="X25" s="18"/>
      <c r="Y25" s="13"/>
      <c r="Z25" s="13"/>
    </row>
    <row r="26" spans="1:26" ht="9.6" customHeight="1">
      <c r="A26" s="8" t="s">
        <v>75</v>
      </c>
      <c r="B26" s="8">
        <v>21</v>
      </c>
      <c r="C26" s="8" t="s">
        <v>55</v>
      </c>
      <c r="D26" s="9">
        <v>76.945652173913004</v>
      </c>
      <c r="E26" s="8">
        <v>0</v>
      </c>
      <c r="F26" s="9">
        <f t="shared" si="0"/>
        <v>53.861956521739103</v>
      </c>
      <c r="G26" s="10">
        <v>60</v>
      </c>
      <c r="H26" s="10">
        <v>20</v>
      </c>
      <c r="I26" s="10">
        <v>20</v>
      </c>
      <c r="J26" s="11">
        <f t="shared" si="1"/>
        <v>15</v>
      </c>
      <c r="K26" s="11">
        <v>94</v>
      </c>
      <c r="L26" s="11">
        <v>81</v>
      </c>
      <c r="M26" s="11">
        <v>100</v>
      </c>
      <c r="N26" s="11">
        <f t="shared" si="2"/>
        <v>9.26</v>
      </c>
      <c r="O26" s="10">
        <v>0</v>
      </c>
      <c r="P26" s="11">
        <v>15</v>
      </c>
      <c r="Q26" s="11">
        <v>2</v>
      </c>
      <c r="R26" s="11">
        <v>4.25</v>
      </c>
      <c r="S26" s="11">
        <f t="shared" si="3"/>
        <v>13.51</v>
      </c>
      <c r="T26" s="10">
        <v>0</v>
      </c>
      <c r="U26" s="11">
        <f t="shared" si="4"/>
        <v>82.371956521739108</v>
      </c>
      <c r="V26" s="10">
        <v>21</v>
      </c>
      <c r="W26" s="10">
        <v>61</v>
      </c>
      <c r="X26" s="18"/>
      <c r="Y26" s="13"/>
      <c r="Z26" s="13"/>
    </row>
    <row r="27" spans="1:26" ht="9.6" customHeight="1">
      <c r="A27" s="8" t="s">
        <v>76</v>
      </c>
      <c r="B27" s="8">
        <v>22</v>
      </c>
      <c r="C27" s="8" t="s">
        <v>56</v>
      </c>
      <c r="D27" s="9">
        <v>78.139534883720899</v>
      </c>
      <c r="E27" s="8">
        <v>0</v>
      </c>
      <c r="F27" s="9">
        <f t="shared" si="0"/>
        <v>54.697674418604628</v>
      </c>
      <c r="G27" s="10">
        <v>60</v>
      </c>
      <c r="H27" s="10">
        <v>20</v>
      </c>
      <c r="I27" s="10">
        <v>20</v>
      </c>
      <c r="J27" s="11">
        <f t="shared" si="1"/>
        <v>15</v>
      </c>
      <c r="K27" s="11">
        <v>82.5</v>
      </c>
      <c r="L27" s="11">
        <v>74</v>
      </c>
      <c r="M27" s="11">
        <v>98.28</v>
      </c>
      <c r="N27" s="11">
        <f t="shared" si="2"/>
        <v>8.3956</v>
      </c>
      <c r="O27" s="10">
        <v>0</v>
      </c>
      <c r="P27" s="11">
        <v>11</v>
      </c>
      <c r="Q27" s="11">
        <v>2</v>
      </c>
      <c r="R27" s="11">
        <v>3.25</v>
      </c>
      <c r="S27" s="11">
        <f t="shared" si="3"/>
        <v>11.6456</v>
      </c>
      <c r="T27" s="10">
        <v>0</v>
      </c>
      <c r="U27" s="11">
        <f t="shared" si="4"/>
        <v>81.343274418604636</v>
      </c>
      <c r="V27" s="10">
        <v>22</v>
      </c>
      <c r="W27" s="10">
        <v>65</v>
      </c>
      <c r="X27" s="19"/>
      <c r="Y27" s="13"/>
      <c r="Z27" s="13"/>
    </row>
    <row r="28" spans="1:26" ht="9.6" customHeight="1">
      <c r="A28" s="8" t="s">
        <v>77</v>
      </c>
      <c r="B28" s="8">
        <v>23</v>
      </c>
      <c r="C28" s="8" t="s">
        <v>57</v>
      </c>
      <c r="D28" s="9">
        <v>79.093023255813904</v>
      </c>
      <c r="E28" s="8">
        <v>0</v>
      </c>
      <c r="F28" s="9">
        <f t="shared" si="0"/>
        <v>55.365116279069731</v>
      </c>
      <c r="G28" s="10">
        <v>60</v>
      </c>
      <c r="H28" s="10">
        <v>20</v>
      </c>
      <c r="I28" s="10">
        <v>20</v>
      </c>
      <c r="J28" s="11">
        <f t="shared" si="1"/>
        <v>15</v>
      </c>
      <c r="K28" s="11">
        <v>89</v>
      </c>
      <c r="L28" s="11">
        <v>80</v>
      </c>
      <c r="M28" s="11">
        <v>100</v>
      </c>
      <c r="N28" s="11">
        <f t="shared" si="2"/>
        <v>8.9400000000000013</v>
      </c>
      <c r="O28" s="10">
        <v>0</v>
      </c>
      <c r="P28" s="11">
        <v>3.3</v>
      </c>
      <c r="Q28" s="11">
        <v>0</v>
      </c>
      <c r="R28" s="11">
        <v>0.82499999999999996</v>
      </c>
      <c r="S28" s="11">
        <f t="shared" si="3"/>
        <v>9.7650000000000006</v>
      </c>
      <c r="T28" s="10">
        <v>0</v>
      </c>
      <c r="U28" s="11">
        <f t="shared" si="4"/>
        <v>80.130116279069725</v>
      </c>
      <c r="V28" s="10">
        <v>23</v>
      </c>
      <c r="W28" s="10">
        <v>72</v>
      </c>
      <c r="X28" s="18"/>
      <c r="Y28" s="13"/>
      <c r="Z28" s="13"/>
    </row>
    <row r="29" spans="1:26" s="1" customFormat="1" ht="9.6" customHeight="1">
      <c r="A29" s="8" t="s">
        <v>78</v>
      </c>
      <c r="B29" s="8">
        <v>24</v>
      </c>
      <c r="C29" s="14" t="s">
        <v>58</v>
      </c>
      <c r="D29" s="15">
        <v>78.510000000000005</v>
      </c>
      <c r="E29" s="14">
        <v>0</v>
      </c>
      <c r="F29" s="15">
        <f t="shared" si="0"/>
        <v>54.957000000000001</v>
      </c>
      <c r="G29" s="16">
        <v>60</v>
      </c>
      <c r="H29" s="16">
        <v>20</v>
      </c>
      <c r="I29" s="16">
        <v>20</v>
      </c>
      <c r="J29" s="17">
        <f t="shared" si="1"/>
        <v>15</v>
      </c>
      <c r="K29" s="17">
        <v>89</v>
      </c>
      <c r="L29" s="17">
        <v>78</v>
      </c>
      <c r="M29" s="17">
        <v>100</v>
      </c>
      <c r="N29" s="17">
        <f t="shared" si="2"/>
        <v>8.9</v>
      </c>
      <c r="O29" s="16">
        <v>0</v>
      </c>
      <c r="P29" s="17">
        <v>4</v>
      </c>
      <c r="Q29" s="17">
        <v>0</v>
      </c>
      <c r="R29" s="17">
        <v>1</v>
      </c>
      <c r="S29" s="17">
        <f t="shared" si="3"/>
        <v>9.9</v>
      </c>
      <c r="T29" s="16">
        <v>0</v>
      </c>
      <c r="U29" s="17">
        <f t="shared" si="4"/>
        <v>79.856999999999999</v>
      </c>
      <c r="V29" s="10">
        <v>24</v>
      </c>
      <c r="W29" s="10">
        <v>65</v>
      </c>
      <c r="X29" s="18"/>
      <c r="Y29" s="8"/>
      <c r="Z29" s="8"/>
    </row>
    <row r="30" spans="1:26" ht="9.6" customHeight="1">
      <c r="A30" s="8" t="s">
        <v>79</v>
      </c>
      <c r="B30" s="8">
        <v>25</v>
      </c>
      <c r="C30" s="8" t="s">
        <v>59</v>
      </c>
      <c r="D30" s="9">
        <v>76.380434782608702</v>
      </c>
      <c r="E30" s="8">
        <v>0</v>
      </c>
      <c r="F30" s="9">
        <f t="shared" si="0"/>
        <v>53.466304347826089</v>
      </c>
      <c r="G30" s="10">
        <v>60</v>
      </c>
      <c r="H30" s="10">
        <v>20</v>
      </c>
      <c r="I30" s="10">
        <v>20</v>
      </c>
      <c r="J30" s="11">
        <f t="shared" si="1"/>
        <v>15</v>
      </c>
      <c r="K30" s="11">
        <v>90.5</v>
      </c>
      <c r="L30" s="11">
        <v>74</v>
      </c>
      <c r="M30" s="11">
        <v>100</v>
      </c>
      <c r="N30" s="11">
        <f t="shared" si="2"/>
        <v>8.91</v>
      </c>
      <c r="O30" s="10">
        <v>0</v>
      </c>
      <c r="P30" s="11">
        <v>5.5</v>
      </c>
      <c r="Q30" s="11">
        <v>3</v>
      </c>
      <c r="R30" s="11">
        <v>2.125</v>
      </c>
      <c r="S30" s="11">
        <f t="shared" si="3"/>
        <v>11.035</v>
      </c>
      <c r="T30" s="10">
        <v>0</v>
      </c>
      <c r="U30" s="11">
        <f t="shared" si="4"/>
        <v>79.501304347826078</v>
      </c>
      <c r="V30" s="10">
        <v>25</v>
      </c>
      <c r="W30" s="10">
        <v>65</v>
      </c>
      <c r="X30" s="19"/>
      <c r="Y30" s="13"/>
      <c r="Z30" s="13"/>
    </row>
    <row r="31" spans="1:26" ht="9.6" customHeight="1">
      <c r="A31" s="8" t="s">
        <v>80</v>
      </c>
      <c r="B31" s="8">
        <v>26</v>
      </c>
      <c r="C31" s="8" t="s">
        <v>60</v>
      </c>
      <c r="D31" s="9">
        <v>78.081395348837205</v>
      </c>
      <c r="E31" s="8">
        <v>0</v>
      </c>
      <c r="F31" s="9">
        <f t="shared" si="0"/>
        <v>54.656976744186039</v>
      </c>
      <c r="G31" s="10">
        <v>60</v>
      </c>
      <c r="H31" s="10">
        <v>20</v>
      </c>
      <c r="I31" s="10">
        <v>19</v>
      </c>
      <c r="J31" s="11">
        <f t="shared" si="1"/>
        <v>14.85</v>
      </c>
      <c r="K31" s="11">
        <v>83</v>
      </c>
      <c r="L31" s="11">
        <v>78</v>
      </c>
      <c r="M31" s="11">
        <v>100</v>
      </c>
      <c r="N31" s="11">
        <f t="shared" si="2"/>
        <v>8.5400000000000009</v>
      </c>
      <c r="O31" s="10">
        <v>0</v>
      </c>
      <c r="P31" s="11">
        <v>4</v>
      </c>
      <c r="Q31" s="11">
        <v>0</v>
      </c>
      <c r="R31" s="11">
        <v>1</v>
      </c>
      <c r="S31" s="11">
        <f t="shared" si="3"/>
        <v>9.5400000000000009</v>
      </c>
      <c r="T31" s="10">
        <v>0</v>
      </c>
      <c r="U31" s="11">
        <f t="shared" si="4"/>
        <v>79.04697674418604</v>
      </c>
      <c r="V31" s="10">
        <v>26</v>
      </c>
      <c r="W31" s="10">
        <v>65</v>
      </c>
      <c r="X31" s="18"/>
      <c r="Y31" s="13"/>
      <c r="Z31" s="13"/>
    </row>
    <row r="32" spans="1:26" ht="9.6" customHeight="1">
      <c r="A32" s="8" t="s">
        <v>81</v>
      </c>
      <c r="B32" s="8">
        <v>27</v>
      </c>
      <c r="C32" s="8" t="s">
        <v>61</v>
      </c>
      <c r="D32" s="9">
        <v>76.5</v>
      </c>
      <c r="E32" s="8">
        <v>0</v>
      </c>
      <c r="F32" s="9">
        <f t="shared" si="0"/>
        <v>53.55</v>
      </c>
      <c r="G32" s="10">
        <v>60</v>
      </c>
      <c r="H32" s="10">
        <v>20</v>
      </c>
      <c r="I32" s="10">
        <v>20</v>
      </c>
      <c r="J32" s="11">
        <f t="shared" si="1"/>
        <v>15</v>
      </c>
      <c r="K32" s="11">
        <v>83</v>
      </c>
      <c r="L32" s="11">
        <v>73</v>
      </c>
      <c r="M32" s="11">
        <v>100</v>
      </c>
      <c r="N32" s="11">
        <f t="shared" si="2"/>
        <v>8.4400000000000013</v>
      </c>
      <c r="O32" s="10">
        <v>2</v>
      </c>
      <c r="P32" s="11">
        <v>5</v>
      </c>
      <c r="Q32" s="11">
        <v>0</v>
      </c>
      <c r="R32" s="11">
        <v>1.75</v>
      </c>
      <c r="S32" s="11">
        <f t="shared" si="3"/>
        <v>10.190000000000001</v>
      </c>
      <c r="T32" s="10">
        <v>0</v>
      </c>
      <c r="U32" s="11">
        <f t="shared" si="4"/>
        <v>78.739999999999995</v>
      </c>
      <c r="V32" s="10">
        <v>27</v>
      </c>
      <c r="W32" s="10">
        <v>64</v>
      </c>
      <c r="X32" s="19"/>
      <c r="Y32" s="13"/>
      <c r="Z32" s="13"/>
    </row>
    <row r="33" spans="1:26" ht="9.6" customHeight="1">
      <c r="A33" s="8" t="s">
        <v>82</v>
      </c>
      <c r="B33" s="8">
        <v>28</v>
      </c>
      <c r="C33" s="8" t="s">
        <v>62</v>
      </c>
      <c r="D33" s="9">
        <v>76.844444444444406</v>
      </c>
      <c r="E33" s="8">
        <v>0</v>
      </c>
      <c r="F33" s="9">
        <f t="shared" si="0"/>
        <v>53.791111111111078</v>
      </c>
      <c r="G33" s="10">
        <v>60</v>
      </c>
      <c r="H33" s="10">
        <v>20</v>
      </c>
      <c r="I33" s="10">
        <v>20</v>
      </c>
      <c r="J33" s="11">
        <f t="shared" si="1"/>
        <v>15</v>
      </c>
      <c r="K33" s="11">
        <v>89.5</v>
      </c>
      <c r="L33" s="11">
        <v>78</v>
      </c>
      <c r="M33" s="11">
        <v>100</v>
      </c>
      <c r="N33" s="11">
        <f t="shared" si="2"/>
        <v>8.93</v>
      </c>
      <c r="O33" s="10">
        <v>0</v>
      </c>
      <c r="P33" s="11">
        <v>1</v>
      </c>
      <c r="Q33" s="11">
        <v>0</v>
      </c>
      <c r="R33" s="11">
        <v>0.25</v>
      </c>
      <c r="S33" s="11">
        <f t="shared" si="3"/>
        <v>9.18</v>
      </c>
      <c r="T33" s="10">
        <v>0</v>
      </c>
      <c r="U33" s="11">
        <f t="shared" si="4"/>
        <v>77.971111111111071</v>
      </c>
      <c r="V33" s="10">
        <v>28</v>
      </c>
      <c r="W33" s="10">
        <v>65</v>
      </c>
      <c r="X33" s="18"/>
      <c r="Y33" s="13"/>
      <c r="Z33" s="13"/>
    </row>
    <row r="34" spans="1:26" s="1" customFormat="1" ht="9.6" customHeight="1">
      <c r="A34" s="8" t="s">
        <v>83</v>
      </c>
      <c r="B34" s="8">
        <v>29</v>
      </c>
      <c r="C34" s="14" t="s">
        <v>63</v>
      </c>
      <c r="D34" s="15">
        <v>73.55</v>
      </c>
      <c r="E34" s="14">
        <v>0</v>
      </c>
      <c r="F34" s="15">
        <f t="shared" si="0"/>
        <v>51.484999999999992</v>
      </c>
      <c r="G34" s="16">
        <v>60</v>
      </c>
      <c r="H34" s="16">
        <v>20</v>
      </c>
      <c r="I34" s="16">
        <v>20</v>
      </c>
      <c r="J34" s="17">
        <f t="shared" si="1"/>
        <v>15</v>
      </c>
      <c r="K34" s="17">
        <v>87.5</v>
      </c>
      <c r="L34" s="17">
        <v>76</v>
      </c>
      <c r="M34" s="17">
        <v>96.55</v>
      </c>
      <c r="N34" s="17">
        <f t="shared" si="2"/>
        <v>8.7010000000000005</v>
      </c>
      <c r="O34" s="16">
        <v>0</v>
      </c>
      <c r="P34" s="17">
        <v>5</v>
      </c>
      <c r="Q34" s="17">
        <v>3</v>
      </c>
      <c r="R34" s="17">
        <v>2</v>
      </c>
      <c r="S34" s="17">
        <f t="shared" si="3"/>
        <v>10.701000000000001</v>
      </c>
      <c r="T34" s="16">
        <v>0</v>
      </c>
      <c r="U34" s="17">
        <f t="shared" si="4"/>
        <v>77.185999999999979</v>
      </c>
      <c r="V34" s="10">
        <v>29</v>
      </c>
      <c r="W34" s="10">
        <v>61</v>
      </c>
      <c r="X34" s="18"/>
      <c r="Y34" s="8"/>
      <c r="Z34" s="8"/>
    </row>
    <row r="35" spans="1:26" ht="9.6" customHeight="1">
      <c r="A35" s="8" t="s">
        <v>84</v>
      </c>
      <c r="B35" s="8">
        <v>30</v>
      </c>
      <c r="C35" s="8" t="s">
        <v>64</v>
      </c>
      <c r="D35" s="9">
        <v>72.837209302325604</v>
      </c>
      <c r="E35" s="8">
        <v>0</v>
      </c>
      <c r="F35" s="9">
        <f t="shared" si="0"/>
        <v>50.986046511627919</v>
      </c>
      <c r="G35" s="10">
        <v>60</v>
      </c>
      <c r="H35" s="10">
        <v>20</v>
      </c>
      <c r="I35" s="10">
        <v>20</v>
      </c>
      <c r="J35" s="11">
        <f t="shared" si="1"/>
        <v>15</v>
      </c>
      <c r="K35" s="11">
        <v>84</v>
      </c>
      <c r="L35" s="11">
        <v>75</v>
      </c>
      <c r="M35" s="11">
        <v>98.28</v>
      </c>
      <c r="N35" s="11">
        <f t="shared" si="2"/>
        <v>8.5056000000000012</v>
      </c>
      <c r="O35" s="10">
        <v>0</v>
      </c>
      <c r="P35" s="11">
        <v>6</v>
      </c>
      <c r="Q35" s="11">
        <v>0</v>
      </c>
      <c r="R35" s="11">
        <v>1.5</v>
      </c>
      <c r="S35" s="11">
        <f t="shared" si="3"/>
        <v>10.005600000000001</v>
      </c>
      <c r="T35" s="10">
        <v>0</v>
      </c>
      <c r="U35" s="11">
        <f t="shared" si="4"/>
        <v>75.99164651162792</v>
      </c>
      <c r="V35" s="10">
        <v>30</v>
      </c>
      <c r="W35" s="10">
        <v>60</v>
      </c>
      <c r="X35" s="18"/>
      <c r="Y35" s="13"/>
      <c r="Z35" s="13"/>
    </row>
    <row r="36" spans="1:26" ht="9.6" customHeight="1">
      <c r="A36" s="8" t="s">
        <v>85</v>
      </c>
      <c r="B36" s="8">
        <v>31</v>
      </c>
      <c r="C36" s="8" t="s">
        <v>65</v>
      </c>
      <c r="D36" s="9">
        <v>77.934782608695699</v>
      </c>
      <c r="E36" s="8">
        <v>0</v>
      </c>
      <c r="F36" s="9">
        <f t="shared" si="0"/>
        <v>54.554347826086989</v>
      </c>
      <c r="G36" s="10">
        <v>60</v>
      </c>
      <c r="H36" s="10">
        <v>20</v>
      </c>
      <c r="I36" s="10">
        <v>20</v>
      </c>
      <c r="J36" s="11">
        <f t="shared" si="1"/>
        <v>15</v>
      </c>
      <c r="K36" s="11">
        <v>62.5</v>
      </c>
      <c r="L36" s="11">
        <v>0</v>
      </c>
      <c r="M36" s="11">
        <v>100</v>
      </c>
      <c r="N36" s="11">
        <f t="shared" si="2"/>
        <v>5.75</v>
      </c>
      <c r="O36" s="10">
        <v>0</v>
      </c>
      <c r="P36" s="11">
        <v>1</v>
      </c>
      <c r="Q36" s="11">
        <v>0</v>
      </c>
      <c r="R36" s="11">
        <v>0.25</v>
      </c>
      <c r="S36" s="11">
        <f t="shared" si="3"/>
        <v>6</v>
      </c>
      <c r="T36" s="10">
        <v>0</v>
      </c>
      <c r="U36" s="11">
        <f t="shared" si="4"/>
        <v>75.554347826086996</v>
      </c>
      <c r="V36" s="10">
        <v>31</v>
      </c>
      <c r="W36" s="10">
        <v>60</v>
      </c>
      <c r="X36" s="19"/>
      <c r="Y36" s="13"/>
      <c r="Z36" s="13"/>
    </row>
    <row r="37" spans="1:26" s="1" customFormat="1" ht="9.6" customHeight="1">
      <c r="A37" s="8" t="s">
        <v>86</v>
      </c>
      <c r="B37" s="8">
        <v>32</v>
      </c>
      <c r="C37" s="14" t="s">
        <v>66</v>
      </c>
      <c r="D37" s="15">
        <v>69.989999999999995</v>
      </c>
      <c r="E37" s="14">
        <v>0</v>
      </c>
      <c r="F37" s="15">
        <f t="shared" si="0"/>
        <v>48.992999999999995</v>
      </c>
      <c r="G37" s="16">
        <v>60</v>
      </c>
      <c r="H37" s="16">
        <v>20</v>
      </c>
      <c r="I37" s="16">
        <v>20</v>
      </c>
      <c r="J37" s="17">
        <f t="shared" si="1"/>
        <v>15</v>
      </c>
      <c r="K37" s="17">
        <v>39.5</v>
      </c>
      <c r="L37" s="17">
        <v>0</v>
      </c>
      <c r="M37" s="17">
        <v>98.28</v>
      </c>
      <c r="N37" s="17">
        <f t="shared" si="2"/>
        <v>4.3356000000000003</v>
      </c>
      <c r="O37" s="16">
        <v>0</v>
      </c>
      <c r="P37" s="17">
        <v>21</v>
      </c>
      <c r="Q37" s="17">
        <v>3</v>
      </c>
      <c r="R37" s="17">
        <v>5.0999999999999996</v>
      </c>
      <c r="S37" s="17">
        <f t="shared" si="3"/>
        <v>9.4356000000000009</v>
      </c>
      <c r="T37" s="16">
        <v>0</v>
      </c>
      <c r="U37" s="17">
        <f t="shared" si="4"/>
        <v>73.428599999999989</v>
      </c>
      <c r="V37" s="10">
        <v>32</v>
      </c>
      <c r="W37" s="10">
        <v>53</v>
      </c>
      <c r="X37" s="19"/>
      <c r="Y37" s="8"/>
      <c r="Z37" s="8"/>
    </row>
  </sheetData>
  <mergeCells count="24">
    <mergeCell ref="B3:B5"/>
    <mergeCell ref="Y3:Y5"/>
    <mergeCell ref="Z3:Z5"/>
    <mergeCell ref="X3:X5"/>
    <mergeCell ref="E4:E5"/>
    <mergeCell ref="O4:R4"/>
    <mergeCell ref="T3:T4"/>
    <mergeCell ref="V4:V5"/>
    <mergeCell ref="A2:R2"/>
    <mergeCell ref="A1:Z1"/>
    <mergeCell ref="D4:D5"/>
    <mergeCell ref="K3:S3"/>
    <mergeCell ref="A3:A5"/>
    <mergeCell ref="K4:N4"/>
    <mergeCell ref="G3:J3"/>
    <mergeCell ref="F4:F5"/>
    <mergeCell ref="G4:G5"/>
    <mergeCell ref="H4:H5"/>
    <mergeCell ref="I4:I5"/>
    <mergeCell ref="J4:J5"/>
    <mergeCell ref="D3:F3"/>
    <mergeCell ref="W3:W5"/>
    <mergeCell ref="S4:S5"/>
    <mergeCell ref="U4:U5"/>
  </mergeCells>
  <phoneticPr fontId="6" type="noConversion"/>
  <pageMargins left="0.74803149606299213" right="0.74803149606299213" top="0.98425196850393704" bottom="0.98425196850393704" header="0.51181102362204722" footer="0.51181102362204722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王超</dc:creator>
  <cp:lastModifiedBy>微软用户</cp:lastModifiedBy>
  <cp:lastPrinted>2019-10-24T03:04:23Z</cp:lastPrinted>
  <dcterms:created xsi:type="dcterms:W3CDTF">2019-10-12T02:16:00Z</dcterms:created>
  <dcterms:modified xsi:type="dcterms:W3CDTF">2019-10-24T03:05:05Z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2052-11.1.0.8796</vt:lpwstr>
  </property>
</Properties>
</file>