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<sst xmlns="http://schemas.openxmlformats.org/spreadsheetml/2006/main" count="142" uniqueCount="106">
  <si>
    <t>河南理工大学2019-2020学年学生综合评定积分表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</si>
  <si>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</si>
  <si>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</si>
  <si>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</si>
  <si>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</si>
  <si>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</si>
  <si>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</si>
  <si>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</si>
  <si>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</si>
  <si>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</si>
  <si>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</si>
  <si>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</si>
  <si>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</si>
  <si>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</si>
  <si>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</si>
  <si>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</si>
  <si>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</si>
  <si>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</si>
  <si>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</si>
  <si>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0"/>
        <rFont val="仿宋"/>
        <charset val="134"/>
      </rPr>
      <t>学业成绩分</t>
    </r>
    <r>
      <rPr>
        <sz val="10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</si>
  <si>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</si>
  <si>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</si>
  <si>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</si>
  <si>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0"/>
        <rFont val="仿宋"/>
        <charset val="134"/>
      </rPr>
      <t>思想品德分</t>
    </r>
    <r>
      <rPr>
        <sz val="10"/>
        <rFont val="仿宋"/>
        <charset val="134"/>
      </rPr>
      <t>D=(D1+D2+D3)*15%</t>
    </r>
  </si>
  <si>
    <t>体育分（T）</t>
  </si>
  <si>
    <t>荣誉称号及活动获奖分（R）</t>
  </si>
  <si>
    <r>
      <rPr>
        <b/>
        <sz val="10"/>
        <rFont val="仿宋"/>
        <charset val="134"/>
      </rPr>
      <t>综合素质分</t>
    </r>
    <r>
      <rPr>
        <sz val="10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</si>
  <si>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</si>
  <si>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</si>
  <si>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</si>
  <si>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</si>
  <si>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</si>
  <si>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</si>
  <si>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0"/>
        <rFont val="仿宋"/>
        <charset val="134"/>
      </rPr>
      <t>体育分</t>
    </r>
    <r>
      <rPr>
        <sz val="10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</si>
  <si>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</si>
  <si>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</si>
  <si>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</si>
  <si>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0"/>
        <rFont val="仿宋"/>
        <charset val="134"/>
      </rPr>
      <t>荣誉称号及活动获奖分</t>
    </r>
    <r>
      <rPr>
        <sz val="10"/>
        <rFont val="仿宋"/>
        <charset val="134"/>
      </rPr>
      <t>R=(R1+R2+R3)*25%</t>
    </r>
  </si>
  <si>
    <t>F</t>
  </si>
  <si>
    <t>英语18-1班</t>
  </si>
  <si>
    <t>张嘉洋</t>
  </si>
  <si>
    <t>91.11</t>
  </si>
  <si>
    <t>国家励志奖学金</t>
  </si>
  <si>
    <t>田梦娇</t>
  </si>
  <si>
    <t>89.27</t>
  </si>
  <si>
    <t>孙越崎一等奖学金</t>
  </si>
  <si>
    <t>张文睿</t>
  </si>
  <si>
    <t>87.09</t>
  </si>
  <si>
    <t>孙越崎二等奖学金</t>
  </si>
  <si>
    <t>肖美丫</t>
  </si>
  <si>
    <t>93.46</t>
  </si>
  <si>
    <t>杨愉欣</t>
  </si>
  <si>
    <t>92.3</t>
  </si>
  <si>
    <t>孙越崎三等奖学金</t>
  </si>
  <si>
    <t>吴宇涵</t>
  </si>
  <si>
    <t>86.45</t>
  </si>
  <si>
    <t>王思杰</t>
  </si>
  <si>
    <t>90.84</t>
  </si>
  <si>
    <t>马小柯</t>
  </si>
  <si>
    <t>85.4</t>
  </si>
  <si>
    <t>王丰杰</t>
  </si>
  <si>
    <t>85.11</t>
  </si>
  <si>
    <t>严培培</t>
  </si>
  <si>
    <t>81.91</t>
  </si>
  <si>
    <t>赵凯丽</t>
  </si>
  <si>
    <t>86.49</t>
  </si>
  <si>
    <t>郑智慧</t>
  </si>
  <si>
    <t>83.41</t>
  </si>
  <si>
    <t>李婷婷</t>
  </si>
  <si>
    <t>82.63</t>
  </si>
  <si>
    <t>张洁</t>
  </si>
  <si>
    <t>88.41</t>
  </si>
  <si>
    <t>张佳欢</t>
  </si>
  <si>
    <t>87.75</t>
  </si>
  <si>
    <t>朱晴虹</t>
  </si>
  <si>
    <t>86.21</t>
  </si>
  <si>
    <t>廖士兵</t>
  </si>
  <si>
    <t>83.82</t>
  </si>
  <si>
    <t>张鑫洁</t>
  </si>
  <si>
    <t>83.07</t>
  </si>
  <si>
    <t>申柳婷</t>
  </si>
  <si>
    <t>83.78</t>
  </si>
  <si>
    <t>李芳</t>
  </si>
  <si>
    <t>83.57</t>
  </si>
  <si>
    <t>郑燕萍</t>
  </si>
  <si>
    <t>83.84</t>
  </si>
  <si>
    <t>张海玲</t>
  </si>
  <si>
    <t>83.77</t>
  </si>
  <si>
    <t>常丽娜</t>
  </si>
  <si>
    <t>83.69</t>
  </si>
  <si>
    <t>刘新宇</t>
  </si>
  <si>
    <t>84.46</t>
  </si>
  <si>
    <t>许红霞</t>
  </si>
  <si>
    <t>85.27</t>
  </si>
  <si>
    <t>武衡衡</t>
  </si>
  <si>
    <t>82.05</t>
  </si>
  <si>
    <t>林梦康</t>
  </si>
  <si>
    <t>81.04</t>
  </si>
  <si>
    <t>岳玉红</t>
  </si>
  <si>
    <t>81.06</t>
  </si>
  <si>
    <t>李巧华</t>
  </si>
  <si>
    <t>80.04</t>
  </si>
  <si>
    <t>吴霄静</t>
  </si>
  <si>
    <t>79.43</t>
  </si>
  <si>
    <t>郭仪</t>
  </si>
  <si>
    <t>72.84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</si>
</sst>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.00_);[Red]\(0.00\)"/>
    <numFmt numFmtId="178" formatCode="0.0"/>
  </numFmts>
  <fonts count="27">
    <font>
      <sz val="11"/>
      <color theme="1"/>
      <name val="宋体"/>
      <charset val="134"/>
      <scheme val="minor"/>
    </font>
    <font>
      <sz val="10"/>
      <color rgb="FF000000"/>
      <name val="仿宋"/>
      <charset val="134"/>
    </font>
    <font>
      <b/>
      <sz val="10"/>
      <name val="仿宋"/>
      <charset val="134"/>
    </font>
    <font>
      <sz val="10"/>
      <name val="仿宋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25" fillId="16" borderId="8" applyNumberFormat="0" applyAlignment="0" applyProtection="0">
      <alignment vertical="center"/>
    </xf>
    <xf numFmtId="0" fontId="24" fillId="25" borderId="11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76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2" fontId="0" fillId="0" borderId="0" xfId="0" applyNumberFormat="1" applyBorder="1">
      <alignment vertical="center"/>
    </xf>
    <xf numFmtId="0" fontId="3" fillId="0" borderId="2" xfId="0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2" fontId="0" fillId="0" borderId="0" xfId="0" applyNumberFormat="1">
      <alignment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8"/>
  <sheetViews>
    <sheetView tabSelected="1" workbookViewId="0">
      <selection activeCell="T32" sqref="T32:T35"/>
    </sheetView>
  </sheetViews>
  <sheetFormatPr defaultColWidth="8.72727272727273" defaultRowHeight="14"/>
  <cols>
    <col min="1" max="1" width="11" customWidth="1"/>
    <col min="25" max="25" width="15.9090909090909" style="1" customWidth="1"/>
  </cols>
  <sheetData>
    <row r="1" spans="1:26">
      <c r="A1" s="2"/>
      <c r="B1" s="3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1" t="s">
        <v>3</v>
      </c>
      <c r="T2" s="31"/>
      <c r="U2" s="31"/>
      <c r="V2" s="31"/>
      <c r="W2" s="31"/>
      <c r="X2" s="31"/>
      <c r="Y2" s="34"/>
      <c r="Z2" s="34"/>
    </row>
    <row r="3" ht="26" spans="1:26">
      <c r="A3" s="7" t="s">
        <v>4</v>
      </c>
      <c r="B3" s="4" t="s">
        <v>5</v>
      </c>
      <c r="C3" s="8" t="s">
        <v>6</v>
      </c>
      <c r="D3" s="4" t="s">
        <v>7</v>
      </c>
      <c r="E3" s="4"/>
      <c r="F3" s="4"/>
      <c r="G3" s="4" t="s">
        <v>8</v>
      </c>
      <c r="H3" s="4"/>
      <c r="I3" s="4"/>
      <c r="J3" s="4"/>
      <c r="K3" s="4" t="s">
        <v>9</v>
      </c>
      <c r="L3" s="4"/>
      <c r="M3" s="4"/>
      <c r="N3" s="4"/>
      <c r="O3" s="4"/>
      <c r="P3" s="4"/>
      <c r="Q3" s="4"/>
      <c r="R3" s="4"/>
      <c r="S3" s="4"/>
      <c r="T3" s="8" t="s">
        <v>10</v>
      </c>
      <c r="U3" s="4" t="s">
        <v>11</v>
      </c>
      <c r="V3" s="4"/>
      <c r="W3" s="32" t="s">
        <v>12</v>
      </c>
      <c r="X3" s="32" t="s">
        <v>13</v>
      </c>
      <c r="Y3" s="8" t="s">
        <v>14</v>
      </c>
      <c r="Z3" s="34" t="s">
        <v>15</v>
      </c>
    </row>
    <row r="4" spans="1:26">
      <c r="A4" s="7"/>
      <c r="B4" s="4"/>
      <c r="C4" s="8" t="s">
        <v>16</v>
      </c>
      <c r="D4" s="9" t="s">
        <v>17</v>
      </c>
      <c r="E4" s="10" t="s">
        <v>18</v>
      </c>
      <c r="F4" s="11" t="s">
        <v>19</v>
      </c>
      <c r="G4" s="8" t="s">
        <v>20</v>
      </c>
      <c r="H4" s="8" t="s">
        <v>21</v>
      </c>
      <c r="I4" s="8" t="s">
        <v>22</v>
      </c>
      <c r="J4" s="22" t="s">
        <v>23</v>
      </c>
      <c r="K4" s="4" t="s">
        <v>24</v>
      </c>
      <c r="L4" s="4"/>
      <c r="M4" s="4"/>
      <c r="N4" s="4"/>
      <c r="O4" s="4" t="s">
        <v>25</v>
      </c>
      <c r="P4" s="4"/>
      <c r="Q4" s="4"/>
      <c r="R4" s="4"/>
      <c r="S4" s="33" t="s">
        <v>26</v>
      </c>
      <c r="T4" s="8"/>
      <c r="U4" s="33" t="s">
        <v>27</v>
      </c>
      <c r="V4" s="34" t="s">
        <v>28</v>
      </c>
      <c r="W4" s="32"/>
      <c r="X4" s="32"/>
      <c r="Y4" s="8"/>
      <c r="Z4" s="34"/>
    </row>
    <row r="5" ht="78" spans="1:26">
      <c r="A5" s="12"/>
      <c r="B5" s="13"/>
      <c r="C5" s="14" t="s">
        <v>29</v>
      </c>
      <c r="D5" s="15"/>
      <c r="E5" s="16"/>
      <c r="F5" s="15"/>
      <c r="G5" s="14"/>
      <c r="H5" s="14"/>
      <c r="I5" s="14"/>
      <c r="J5" s="23"/>
      <c r="K5" s="23" t="s">
        <v>30</v>
      </c>
      <c r="L5" s="16" t="s">
        <v>31</v>
      </c>
      <c r="M5" s="23" t="s">
        <v>32</v>
      </c>
      <c r="N5" s="24" t="s">
        <v>33</v>
      </c>
      <c r="O5" s="14" t="s">
        <v>34</v>
      </c>
      <c r="P5" s="25" t="s">
        <v>35</v>
      </c>
      <c r="Q5" s="14" t="s">
        <v>36</v>
      </c>
      <c r="R5" s="24" t="s">
        <v>37</v>
      </c>
      <c r="S5" s="14"/>
      <c r="T5" s="13" t="s">
        <v>38</v>
      </c>
      <c r="U5" s="24"/>
      <c r="V5" s="35"/>
      <c r="W5" s="36"/>
      <c r="X5" s="36"/>
      <c r="Y5" s="8"/>
      <c r="Z5" s="34"/>
    </row>
    <row r="6" spans="1:26">
      <c r="A6" s="17" t="s">
        <v>39</v>
      </c>
      <c r="B6" s="17">
        <v>1</v>
      </c>
      <c r="C6" s="18" t="s">
        <v>40</v>
      </c>
      <c r="D6" s="18" t="s">
        <v>41</v>
      </c>
      <c r="E6" s="18"/>
      <c r="F6" s="19">
        <f>(D6+E6)*0.7</f>
        <v>63.777</v>
      </c>
      <c r="G6" s="20">
        <v>60</v>
      </c>
      <c r="H6" s="20">
        <v>20</v>
      </c>
      <c r="I6" s="20">
        <v>20</v>
      </c>
      <c r="J6" s="20">
        <f t="shared" ref="J6:J36" si="0">(G6+H6+I6)*15%</f>
        <v>15</v>
      </c>
      <c r="K6" s="26">
        <v>92</v>
      </c>
      <c r="L6" s="27">
        <v>100</v>
      </c>
      <c r="M6" s="26">
        <v>100</v>
      </c>
      <c r="N6" s="26">
        <v>9.52</v>
      </c>
      <c r="O6" s="28">
        <v>8</v>
      </c>
      <c r="P6" s="29">
        <v>0.1</v>
      </c>
      <c r="Q6" s="28">
        <v>14</v>
      </c>
      <c r="R6" s="26">
        <v>5.0525</v>
      </c>
      <c r="S6" s="37">
        <f>N6+R6</f>
        <v>14.5725</v>
      </c>
      <c r="T6" s="17"/>
      <c r="U6" s="37">
        <f>F6+J6+S6-T6</f>
        <v>93.3495</v>
      </c>
      <c r="V6" s="17"/>
      <c r="W6" s="38">
        <v>70</v>
      </c>
      <c r="X6" s="38"/>
      <c r="Y6" s="41" t="s">
        <v>42</v>
      </c>
      <c r="Z6" s="42"/>
    </row>
    <row r="7" spans="1:26">
      <c r="A7" s="17" t="s">
        <v>39</v>
      </c>
      <c r="B7" s="17">
        <v>2</v>
      </c>
      <c r="C7" s="18" t="s">
        <v>43</v>
      </c>
      <c r="D7" s="18" t="s">
        <v>44</v>
      </c>
      <c r="E7" s="18"/>
      <c r="F7" s="19">
        <f t="shared" ref="F7:F36" si="1">(D7+E7)*0.7</f>
        <v>62.489</v>
      </c>
      <c r="G7" s="20">
        <v>60</v>
      </c>
      <c r="H7" s="20">
        <v>20</v>
      </c>
      <c r="I7" s="20">
        <v>20</v>
      </c>
      <c r="J7" s="20">
        <f t="shared" si="0"/>
        <v>15</v>
      </c>
      <c r="K7" s="26">
        <v>95.5</v>
      </c>
      <c r="L7" s="27">
        <v>100</v>
      </c>
      <c r="M7" s="26">
        <v>100</v>
      </c>
      <c r="N7" s="26">
        <v>9.73</v>
      </c>
      <c r="O7" s="28">
        <v>4</v>
      </c>
      <c r="P7" s="29">
        <v>0</v>
      </c>
      <c r="Q7" s="28">
        <v>20</v>
      </c>
      <c r="R7" s="26">
        <v>5.1</v>
      </c>
      <c r="S7" s="37">
        <f t="shared" ref="S7:S36" si="2">N7+R7</f>
        <v>14.83</v>
      </c>
      <c r="T7" s="17"/>
      <c r="U7" s="37">
        <f t="shared" ref="U7:U36" si="3">F7+J7+S7-T7</f>
        <v>92.319</v>
      </c>
      <c r="V7" s="17"/>
      <c r="W7" s="38">
        <v>71</v>
      </c>
      <c r="X7" s="38"/>
      <c r="Y7" s="43" t="s">
        <v>45</v>
      </c>
      <c r="Z7" s="42"/>
    </row>
    <row r="8" spans="1:26">
      <c r="A8" s="17" t="s">
        <v>39</v>
      </c>
      <c r="B8" s="17">
        <v>3</v>
      </c>
      <c r="C8" s="18" t="s">
        <v>46</v>
      </c>
      <c r="D8" s="18" t="s">
        <v>47</v>
      </c>
      <c r="E8" s="18"/>
      <c r="F8" s="19">
        <f t="shared" si="1"/>
        <v>60.963</v>
      </c>
      <c r="G8" s="20">
        <v>60</v>
      </c>
      <c r="H8" s="20">
        <v>20</v>
      </c>
      <c r="I8" s="20">
        <v>20</v>
      </c>
      <c r="J8" s="20">
        <f t="shared" si="0"/>
        <v>15</v>
      </c>
      <c r="K8" s="26">
        <v>95.5</v>
      </c>
      <c r="L8" s="27">
        <v>100</v>
      </c>
      <c r="M8" s="26">
        <v>100</v>
      </c>
      <c r="N8" s="26">
        <v>9.73</v>
      </c>
      <c r="O8" s="28">
        <v>12</v>
      </c>
      <c r="P8" s="29">
        <v>0.3</v>
      </c>
      <c r="Q8" s="28">
        <v>27</v>
      </c>
      <c r="R8" s="26">
        <v>5.4825</v>
      </c>
      <c r="S8" s="37">
        <f t="shared" si="2"/>
        <v>15.2125</v>
      </c>
      <c r="T8" s="17"/>
      <c r="U8" s="37">
        <f t="shared" si="3"/>
        <v>91.1755</v>
      </c>
      <c r="V8" s="17"/>
      <c r="W8" s="38">
        <v>78</v>
      </c>
      <c r="X8" s="38"/>
      <c r="Y8" s="43" t="s">
        <v>48</v>
      </c>
      <c r="Z8" s="42"/>
    </row>
    <row r="9" spans="1:26">
      <c r="A9" s="17" t="s">
        <v>39</v>
      </c>
      <c r="B9" s="17">
        <v>4</v>
      </c>
      <c r="C9" s="18" t="s">
        <v>49</v>
      </c>
      <c r="D9" s="18" t="s">
        <v>50</v>
      </c>
      <c r="E9" s="18"/>
      <c r="F9" s="19">
        <f t="shared" si="1"/>
        <v>65.422</v>
      </c>
      <c r="G9" s="20">
        <v>60</v>
      </c>
      <c r="H9" s="20">
        <v>20</v>
      </c>
      <c r="I9" s="20">
        <v>20</v>
      </c>
      <c r="J9" s="20">
        <f t="shared" si="0"/>
        <v>15</v>
      </c>
      <c r="K9" s="26">
        <v>87.5</v>
      </c>
      <c r="L9" s="27">
        <v>100</v>
      </c>
      <c r="M9" s="26">
        <v>100</v>
      </c>
      <c r="N9" s="26">
        <v>9.25</v>
      </c>
      <c r="O9" s="28">
        <v>0</v>
      </c>
      <c r="P9" s="29">
        <v>0.85</v>
      </c>
      <c r="Q9" s="28">
        <v>2</v>
      </c>
      <c r="R9" s="26">
        <v>0.7125</v>
      </c>
      <c r="S9" s="37">
        <f t="shared" si="2"/>
        <v>9.9625</v>
      </c>
      <c r="T9" s="17"/>
      <c r="U9" s="37">
        <f t="shared" si="3"/>
        <v>90.3845</v>
      </c>
      <c r="V9" s="17"/>
      <c r="W9" s="38">
        <v>87</v>
      </c>
      <c r="X9" s="38"/>
      <c r="Y9" s="43" t="s">
        <v>48</v>
      </c>
      <c r="Z9" s="42"/>
    </row>
    <row r="10" spans="1:26">
      <c r="A10" s="17" t="s">
        <v>39</v>
      </c>
      <c r="B10" s="17">
        <v>5</v>
      </c>
      <c r="C10" s="18" t="s">
        <v>51</v>
      </c>
      <c r="D10" s="18" t="s">
        <v>52</v>
      </c>
      <c r="E10" s="18">
        <v>1</v>
      </c>
      <c r="F10" s="19">
        <f t="shared" si="1"/>
        <v>65.31</v>
      </c>
      <c r="G10" s="20">
        <v>60</v>
      </c>
      <c r="H10" s="20">
        <v>20</v>
      </c>
      <c r="I10" s="20">
        <v>20</v>
      </c>
      <c r="J10" s="20">
        <f t="shared" si="0"/>
        <v>15</v>
      </c>
      <c r="K10" s="26">
        <v>83.5</v>
      </c>
      <c r="L10" s="27">
        <v>100</v>
      </c>
      <c r="M10" s="26">
        <v>100</v>
      </c>
      <c r="N10" s="26">
        <v>9.01</v>
      </c>
      <c r="O10" s="28">
        <v>0</v>
      </c>
      <c r="P10" s="29">
        <v>0.9</v>
      </c>
      <c r="Q10" s="28">
        <v>2</v>
      </c>
      <c r="R10" s="26">
        <v>0.725</v>
      </c>
      <c r="S10" s="37">
        <f t="shared" si="2"/>
        <v>9.735</v>
      </c>
      <c r="T10" s="17"/>
      <c r="U10" s="37">
        <f t="shared" si="3"/>
        <v>90.045</v>
      </c>
      <c r="V10" s="17"/>
      <c r="W10" s="38">
        <v>81</v>
      </c>
      <c r="X10" s="38"/>
      <c r="Y10" s="43" t="s">
        <v>53</v>
      </c>
      <c r="Z10" s="42"/>
    </row>
    <row r="11" spans="1:26">
      <c r="A11" s="17" t="s">
        <v>39</v>
      </c>
      <c r="B11" s="17">
        <v>6</v>
      </c>
      <c r="C11" s="18" t="s">
        <v>54</v>
      </c>
      <c r="D11" s="18" t="s">
        <v>55</v>
      </c>
      <c r="E11" s="18">
        <v>0.2</v>
      </c>
      <c r="F11" s="19">
        <f t="shared" si="1"/>
        <v>60.655</v>
      </c>
      <c r="G11" s="20">
        <v>60</v>
      </c>
      <c r="H11" s="20">
        <v>20</v>
      </c>
      <c r="I11" s="20">
        <v>20</v>
      </c>
      <c r="J11" s="20">
        <f t="shared" si="0"/>
        <v>15</v>
      </c>
      <c r="K11" s="26">
        <v>88.5</v>
      </c>
      <c r="L11" s="27">
        <v>100</v>
      </c>
      <c r="M11" s="26">
        <v>100</v>
      </c>
      <c r="N11" s="26">
        <v>9.31</v>
      </c>
      <c r="O11" s="28">
        <v>8</v>
      </c>
      <c r="P11" s="29">
        <v>0</v>
      </c>
      <c r="Q11" s="28">
        <v>13</v>
      </c>
      <c r="R11" s="26">
        <v>5.02</v>
      </c>
      <c r="S11" s="37">
        <f t="shared" si="2"/>
        <v>14.33</v>
      </c>
      <c r="T11" s="17"/>
      <c r="U11" s="37">
        <f t="shared" si="3"/>
        <v>89.985</v>
      </c>
      <c r="V11" s="17"/>
      <c r="W11" s="38">
        <v>61</v>
      </c>
      <c r="X11" s="38"/>
      <c r="Y11" s="43" t="s">
        <v>53</v>
      </c>
      <c r="Z11" s="42"/>
    </row>
    <row r="12" spans="1:26">
      <c r="A12" s="17" t="s">
        <v>39</v>
      </c>
      <c r="B12" s="17">
        <v>7</v>
      </c>
      <c r="C12" s="18" t="s">
        <v>56</v>
      </c>
      <c r="D12" s="18" t="s">
        <v>57</v>
      </c>
      <c r="E12" s="18"/>
      <c r="F12" s="19">
        <f t="shared" si="1"/>
        <v>63.588</v>
      </c>
      <c r="G12" s="20">
        <v>60</v>
      </c>
      <c r="H12" s="20">
        <v>20</v>
      </c>
      <c r="I12" s="20">
        <v>20</v>
      </c>
      <c r="J12" s="20">
        <f t="shared" si="0"/>
        <v>15</v>
      </c>
      <c r="K12" s="26">
        <v>86</v>
      </c>
      <c r="L12" s="27">
        <v>100</v>
      </c>
      <c r="M12" s="26">
        <v>100</v>
      </c>
      <c r="N12" s="26">
        <v>9.16</v>
      </c>
      <c r="O12" s="28">
        <v>0</v>
      </c>
      <c r="P12" s="29">
        <v>0.5</v>
      </c>
      <c r="Q12" s="28">
        <v>4</v>
      </c>
      <c r="R12" s="26">
        <v>1.125</v>
      </c>
      <c r="S12" s="37">
        <f t="shared" si="2"/>
        <v>10.285</v>
      </c>
      <c r="T12" s="17"/>
      <c r="U12" s="37">
        <f t="shared" si="3"/>
        <v>88.873</v>
      </c>
      <c r="V12" s="17"/>
      <c r="W12" s="38">
        <v>76</v>
      </c>
      <c r="X12" s="38"/>
      <c r="Y12" s="43" t="s">
        <v>53</v>
      </c>
      <c r="Z12" s="42"/>
    </row>
    <row r="13" spans="1:26">
      <c r="A13" s="17" t="s">
        <v>39</v>
      </c>
      <c r="B13" s="17">
        <v>8</v>
      </c>
      <c r="C13" s="18" t="s">
        <v>58</v>
      </c>
      <c r="D13" s="18" t="s">
        <v>59</v>
      </c>
      <c r="E13" s="18"/>
      <c r="F13" s="19">
        <f t="shared" si="1"/>
        <v>59.78</v>
      </c>
      <c r="G13" s="20">
        <v>60</v>
      </c>
      <c r="H13" s="20">
        <v>20</v>
      </c>
      <c r="I13" s="20">
        <v>20</v>
      </c>
      <c r="J13" s="20">
        <f t="shared" si="0"/>
        <v>15</v>
      </c>
      <c r="K13" s="26">
        <v>92.5</v>
      </c>
      <c r="L13" s="27">
        <v>100</v>
      </c>
      <c r="M13" s="26">
        <v>100</v>
      </c>
      <c r="N13" s="26">
        <v>9.55</v>
      </c>
      <c r="O13" s="28">
        <v>4</v>
      </c>
      <c r="P13" s="29">
        <v>1.7</v>
      </c>
      <c r="Q13" s="28">
        <v>12</v>
      </c>
      <c r="R13" s="26">
        <v>4.425</v>
      </c>
      <c r="S13" s="37">
        <f t="shared" si="2"/>
        <v>13.975</v>
      </c>
      <c r="T13" s="17"/>
      <c r="U13" s="37">
        <f t="shared" si="3"/>
        <v>88.755</v>
      </c>
      <c r="V13" s="17"/>
      <c r="W13" s="38">
        <v>69</v>
      </c>
      <c r="X13" s="38"/>
      <c r="Y13" s="43" t="s">
        <v>53</v>
      </c>
      <c r="Z13" s="42"/>
    </row>
    <row r="14" spans="1:26">
      <c r="A14" s="17" t="s">
        <v>39</v>
      </c>
      <c r="B14" s="17">
        <v>9</v>
      </c>
      <c r="C14" s="18" t="s">
        <v>60</v>
      </c>
      <c r="D14" s="18" t="s">
        <v>61</v>
      </c>
      <c r="E14" s="18"/>
      <c r="F14" s="19">
        <f t="shared" si="1"/>
        <v>59.577</v>
      </c>
      <c r="G14" s="20">
        <v>60</v>
      </c>
      <c r="H14" s="20">
        <v>20</v>
      </c>
      <c r="I14" s="20">
        <v>20</v>
      </c>
      <c r="J14" s="20">
        <f t="shared" si="0"/>
        <v>15</v>
      </c>
      <c r="K14" s="26">
        <v>81.5</v>
      </c>
      <c r="L14" s="27">
        <v>100</v>
      </c>
      <c r="M14" s="26">
        <v>100</v>
      </c>
      <c r="N14" s="26">
        <v>8.89</v>
      </c>
      <c r="O14" s="28">
        <v>0</v>
      </c>
      <c r="P14" s="29">
        <v>0.2</v>
      </c>
      <c r="Q14" s="28">
        <v>31</v>
      </c>
      <c r="R14" s="26">
        <v>5.28</v>
      </c>
      <c r="S14" s="37">
        <f t="shared" si="2"/>
        <v>14.17</v>
      </c>
      <c r="T14" s="17"/>
      <c r="U14" s="37">
        <f t="shared" si="3"/>
        <v>88.747</v>
      </c>
      <c r="V14" s="17"/>
      <c r="W14" s="38">
        <v>73</v>
      </c>
      <c r="X14" s="38"/>
      <c r="Y14" s="43" t="s">
        <v>53</v>
      </c>
      <c r="Z14" s="42"/>
    </row>
    <row r="15" spans="1:26">
      <c r="A15" s="17" t="s">
        <v>39</v>
      </c>
      <c r="B15" s="17">
        <v>10</v>
      </c>
      <c r="C15" s="18" t="s">
        <v>62</v>
      </c>
      <c r="D15" s="18" t="s">
        <v>63</v>
      </c>
      <c r="E15" s="18">
        <v>3</v>
      </c>
      <c r="F15" s="19">
        <f t="shared" si="1"/>
        <v>59.437</v>
      </c>
      <c r="G15" s="20">
        <v>60</v>
      </c>
      <c r="H15" s="20">
        <v>20</v>
      </c>
      <c r="I15" s="20">
        <v>20</v>
      </c>
      <c r="J15" s="20">
        <f t="shared" si="0"/>
        <v>15</v>
      </c>
      <c r="K15" s="26">
        <v>83</v>
      </c>
      <c r="L15" s="27">
        <v>100</v>
      </c>
      <c r="M15" s="26">
        <v>100</v>
      </c>
      <c r="N15" s="26">
        <v>8.98</v>
      </c>
      <c r="O15" s="28">
        <v>4</v>
      </c>
      <c r="P15" s="29">
        <v>0</v>
      </c>
      <c r="Q15" s="28">
        <v>24</v>
      </c>
      <c r="R15" s="26">
        <v>5.2</v>
      </c>
      <c r="S15" s="37">
        <f t="shared" si="2"/>
        <v>14.18</v>
      </c>
      <c r="T15" s="17"/>
      <c r="U15" s="37">
        <f t="shared" si="3"/>
        <v>88.617</v>
      </c>
      <c r="V15" s="17"/>
      <c r="W15" s="38">
        <v>69</v>
      </c>
      <c r="X15" s="38"/>
      <c r="Y15" s="43" t="s">
        <v>53</v>
      </c>
      <c r="Z15" s="42"/>
    </row>
    <row r="16" spans="1:26">
      <c r="A16" s="17" t="s">
        <v>39</v>
      </c>
      <c r="B16" s="17">
        <v>11</v>
      </c>
      <c r="C16" s="18" t="s">
        <v>64</v>
      </c>
      <c r="D16" s="18" t="s">
        <v>65</v>
      </c>
      <c r="E16" s="18"/>
      <c r="F16" s="19">
        <f t="shared" si="1"/>
        <v>60.543</v>
      </c>
      <c r="G16" s="20">
        <v>60</v>
      </c>
      <c r="H16" s="20">
        <v>20</v>
      </c>
      <c r="I16" s="20">
        <v>20</v>
      </c>
      <c r="J16" s="20">
        <f t="shared" si="0"/>
        <v>15</v>
      </c>
      <c r="K16" s="26">
        <v>91</v>
      </c>
      <c r="L16" s="27">
        <v>100</v>
      </c>
      <c r="M16" s="26">
        <v>100</v>
      </c>
      <c r="N16" s="26">
        <v>9.46</v>
      </c>
      <c r="O16" s="28">
        <v>4</v>
      </c>
      <c r="P16" s="29">
        <v>0</v>
      </c>
      <c r="Q16" s="28">
        <v>9</v>
      </c>
      <c r="R16" s="26">
        <v>3.25</v>
      </c>
      <c r="S16" s="37">
        <f t="shared" si="2"/>
        <v>12.71</v>
      </c>
      <c r="T16" s="17"/>
      <c r="U16" s="37">
        <f t="shared" si="3"/>
        <v>88.253</v>
      </c>
      <c r="V16" s="17"/>
      <c r="W16" s="38">
        <v>78</v>
      </c>
      <c r="X16" s="38"/>
      <c r="Y16" s="44"/>
      <c r="Z16" s="42"/>
    </row>
    <row r="17" spans="1:26">
      <c r="A17" s="17" t="s">
        <v>39</v>
      </c>
      <c r="B17" s="17">
        <v>12</v>
      </c>
      <c r="C17" s="18" t="s">
        <v>66</v>
      </c>
      <c r="D17" s="18" t="s">
        <v>67</v>
      </c>
      <c r="E17" s="18"/>
      <c r="F17" s="19">
        <f t="shared" si="1"/>
        <v>58.387</v>
      </c>
      <c r="G17" s="20">
        <v>60</v>
      </c>
      <c r="H17" s="20">
        <v>20</v>
      </c>
      <c r="I17" s="20">
        <v>20</v>
      </c>
      <c r="J17" s="20">
        <f t="shared" si="0"/>
        <v>15</v>
      </c>
      <c r="K17" s="26">
        <v>92.5</v>
      </c>
      <c r="L17" s="27">
        <v>100</v>
      </c>
      <c r="M17" s="26">
        <v>100</v>
      </c>
      <c r="N17" s="26">
        <v>9.55</v>
      </c>
      <c r="O17" s="28">
        <v>0</v>
      </c>
      <c r="P17" s="29">
        <v>1</v>
      </c>
      <c r="Q17" s="28">
        <v>26</v>
      </c>
      <c r="R17" s="26">
        <v>5.175</v>
      </c>
      <c r="S17" s="37">
        <f t="shared" si="2"/>
        <v>14.725</v>
      </c>
      <c r="T17" s="17"/>
      <c r="U17" s="37">
        <f t="shared" si="3"/>
        <v>88.112</v>
      </c>
      <c r="V17" s="17"/>
      <c r="W17" s="38">
        <v>63</v>
      </c>
      <c r="X17" s="38"/>
      <c r="Y17" s="44"/>
      <c r="Z17" s="42"/>
    </row>
    <row r="18" spans="1:26">
      <c r="A18" s="17" t="s">
        <v>39</v>
      </c>
      <c r="B18" s="17">
        <v>13</v>
      </c>
      <c r="C18" s="18" t="s">
        <v>68</v>
      </c>
      <c r="D18" s="18" t="s">
        <v>69</v>
      </c>
      <c r="E18" s="18"/>
      <c r="F18" s="19">
        <f t="shared" si="1"/>
        <v>57.841</v>
      </c>
      <c r="G18" s="20">
        <v>60</v>
      </c>
      <c r="H18" s="20">
        <v>20</v>
      </c>
      <c r="I18" s="20">
        <v>20</v>
      </c>
      <c r="J18" s="20">
        <f t="shared" si="0"/>
        <v>15</v>
      </c>
      <c r="K18" s="26">
        <v>88</v>
      </c>
      <c r="L18" s="27">
        <v>100</v>
      </c>
      <c r="M18" s="26">
        <v>100</v>
      </c>
      <c r="N18" s="26">
        <v>9.28</v>
      </c>
      <c r="O18" s="28">
        <v>12</v>
      </c>
      <c r="P18" s="29">
        <v>0.7</v>
      </c>
      <c r="Q18" s="28">
        <v>13</v>
      </c>
      <c r="R18" s="26">
        <v>5.1425</v>
      </c>
      <c r="S18" s="37">
        <f t="shared" si="2"/>
        <v>14.4225</v>
      </c>
      <c r="T18" s="17"/>
      <c r="U18" s="37">
        <f t="shared" si="3"/>
        <v>87.2635</v>
      </c>
      <c r="V18" s="17"/>
      <c r="W18" s="38">
        <v>66</v>
      </c>
      <c r="X18" s="38"/>
      <c r="Y18" s="44"/>
      <c r="Z18" s="42"/>
    </row>
    <row r="19" spans="1:26">
      <c r="A19" s="17" t="s">
        <v>39</v>
      </c>
      <c r="B19" s="17">
        <v>14</v>
      </c>
      <c r="C19" s="18" t="s">
        <v>70</v>
      </c>
      <c r="D19" s="18" t="s">
        <v>71</v>
      </c>
      <c r="E19" s="18"/>
      <c r="F19" s="19">
        <f t="shared" si="1"/>
        <v>61.887</v>
      </c>
      <c r="G19" s="20">
        <v>60</v>
      </c>
      <c r="H19" s="20">
        <v>20</v>
      </c>
      <c r="I19" s="20">
        <v>20</v>
      </c>
      <c r="J19" s="20">
        <f t="shared" si="0"/>
        <v>15</v>
      </c>
      <c r="K19" s="26">
        <v>89.5</v>
      </c>
      <c r="L19" s="27">
        <v>100</v>
      </c>
      <c r="M19" s="26">
        <v>100</v>
      </c>
      <c r="N19" s="26">
        <v>9.37</v>
      </c>
      <c r="O19" s="28">
        <v>0</v>
      </c>
      <c r="P19" s="29">
        <v>0.1</v>
      </c>
      <c r="Q19" s="28">
        <v>3</v>
      </c>
      <c r="R19" s="26">
        <v>0.775</v>
      </c>
      <c r="S19" s="37">
        <f t="shared" si="2"/>
        <v>10.145</v>
      </c>
      <c r="T19" s="17"/>
      <c r="U19" s="37">
        <f t="shared" si="3"/>
        <v>87.032</v>
      </c>
      <c r="V19" s="17"/>
      <c r="W19" s="38">
        <v>71</v>
      </c>
      <c r="X19" s="38"/>
      <c r="Y19" s="44"/>
      <c r="Z19" s="42"/>
    </row>
    <row r="20" spans="1:26">
      <c r="A20" s="17" t="s">
        <v>39</v>
      </c>
      <c r="B20" s="17">
        <v>15</v>
      </c>
      <c r="C20" s="18" t="s">
        <v>72</v>
      </c>
      <c r="D20" s="18" t="s">
        <v>73</v>
      </c>
      <c r="E20" s="18"/>
      <c r="F20" s="19">
        <f t="shared" si="1"/>
        <v>61.425</v>
      </c>
      <c r="G20" s="20">
        <v>60</v>
      </c>
      <c r="H20" s="20">
        <v>20</v>
      </c>
      <c r="I20" s="20">
        <v>20</v>
      </c>
      <c r="J20" s="20">
        <f t="shared" si="0"/>
        <v>15</v>
      </c>
      <c r="K20" s="26">
        <v>82.5</v>
      </c>
      <c r="L20" s="27">
        <v>100</v>
      </c>
      <c r="M20" s="26">
        <v>100</v>
      </c>
      <c r="N20" s="26">
        <v>8.95</v>
      </c>
      <c r="O20" s="28">
        <v>0</v>
      </c>
      <c r="P20" s="29">
        <v>0.2</v>
      </c>
      <c r="Q20" s="28">
        <v>4</v>
      </c>
      <c r="R20" s="26">
        <v>1.05</v>
      </c>
      <c r="S20" s="37">
        <f t="shared" si="2"/>
        <v>10</v>
      </c>
      <c r="T20" s="17"/>
      <c r="U20" s="37">
        <f t="shared" si="3"/>
        <v>86.425</v>
      </c>
      <c r="V20" s="17"/>
      <c r="W20" s="38">
        <v>71</v>
      </c>
      <c r="X20" s="38"/>
      <c r="Y20" s="44"/>
      <c r="Z20" s="42"/>
    </row>
    <row r="21" spans="1:26">
      <c r="A21" s="17" t="s">
        <v>39</v>
      </c>
      <c r="B21" s="17">
        <v>16</v>
      </c>
      <c r="C21" s="18" t="s">
        <v>74</v>
      </c>
      <c r="D21" s="18" t="s">
        <v>75</v>
      </c>
      <c r="E21" s="18"/>
      <c r="F21" s="19">
        <f t="shared" si="1"/>
        <v>60.347</v>
      </c>
      <c r="G21" s="20">
        <v>60</v>
      </c>
      <c r="H21" s="20">
        <v>20</v>
      </c>
      <c r="I21" s="20">
        <v>20</v>
      </c>
      <c r="J21" s="20">
        <f t="shared" si="0"/>
        <v>15</v>
      </c>
      <c r="K21" s="26">
        <v>88</v>
      </c>
      <c r="L21" s="27">
        <v>100</v>
      </c>
      <c r="M21" s="26">
        <v>100</v>
      </c>
      <c r="N21" s="26">
        <v>9.28</v>
      </c>
      <c r="O21" s="28">
        <v>4</v>
      </c>
      <c r="P21" s="29">
        <v>0.4</v>
      </c>
      <c r="Q21" s="28">
        <v>2</v>
      </c>
      <c r="R21" s="26">
        <v>1.6</v>
      </c>
      <c r="S21" s="37">
        <f t="shared" si="2"/>
        <v>10.88</v>
      </c>
      <c r="T21" s="17"/>
      <c r="U21" s="37">
        <f t="shared" si="3"/>
        <v>86.227</v>
      </c>
      <c r="V21" s="17"/>
      <c r="W21" s="38">
        <v>66</v>
      </c>
      <c r="X21" s="38"/>
      <c r="Y21" s="44"/>
      <c r="Z21" s="42"/>
    </row>
    <row r="22" spans="1:26">
      <c r="A22" s="17" t="s">
        <v>39</v>
      </c>
      <c r="B22" s="17">
        <v>17</v>
      </c>
      <c r="C22" s="18" t="s">
        <v>76</v>
      </c>
      <c r="D22" s="18" t="s">
        <v>77</v>
      </c>
      <c r="E22" s="18"/>
      <c r="F22" s="19">
        <f t="shared" si="1"/>
        <v>58.674</v>
      </c>
      <c r="G22" s="20">
        <v>60</v>
      </c>
      <c r="H22" s="20">
        <v>20</v>
      </c>
      <c r="I22" s="20">
        <v>20</v>
      </c>
      <c r="J22" s="20">
        <f t="shared" si="0"/>
        <v>15</v>
      </c>
      <c r="K22" s="26">
        <v>85.5</v>
      </c>
      <c r="L22" s="27">
        <v>100</v>
      </c>
      <c r="M22" s="26">
        <v>95.34</v>
      </c>
      <c r="N22" s="26">
        <v>9.0368</v>
      </c>
      <c r="O22" s="28">
        <v>0</v>
      </c>
      <c r="P22" s="29">
        <v>0.1</v>
      </c>
      <c r="Q22" s="28">
        <v>10</v>
      </c>
      <c r="R22" s="26">
        <v>2.525</v>
      </c>
      <c r="S22" s="37">
        <f t="shared" si="2"/>
        <v>11.5618</v>
      </c>
      <c r="T22" s="39">
        <v>0.1</v>
      </c>
      <c r="U22" s="37">
        <f t="shared" si="3"/>
        <v>85.1358</v>
      </c>
      <c r="V22" s="17"/>
      <c r="W22" s="38">
        <v>71</v>
      </c>
      <c r="X22" s="38"/>
      <c r="Y22" s="44"/>
      <c r="Z22" s="42"/>
    </row>
    <row r="23" spans="1:26">
      <c r="A23" s="17" t="s">
        <v>39</v>
      </c>
      <c r="B23" s="17">
        <v>18</v>
      </c>
      <c r="C23" s="18" t="s">
        <v>78</v>
      </c>
      <c r="D23" s="18" t="s">
        <v>79</v>
      </c>
      <c r="E23" s="18">
        <v>0.2</v>
      </c>
      <c r="F23" s="19">
        <f t="shared" si="1"/>
        <v>58.289</v>
      </c>
      <c r="G23" s="20">
        <v>60</v>
      </c>
      <c r="H23" s="20">
        <v>20</v>
      </c>
      <c r="I23" s="20">
        <v>20</v>
      </c>
      <c r="J23" s="20">
        <f t="shared" si="0"/>
        <v>15</v>
      </c>
      <c r="K23" s="26">
        <v>72.5</v>
      </c>
      <c r="L23" s="27">
        <v>100</v>
      </c>
      <c r="M23" s="26">
        <v>95.34</v>
      </c>
      <c r="N23" s="26">
        <v>8.2568</v>
      </c>
      <c r="O23" s="28">
        <v>0</v>
      </c>
      <c r="P23" s="29">
        <v>0</v>
      </c>
      <c r="Q23" s="28">
        <v>13</v>
      </c>
      <c r="R23" s="26">
        <v>3.25</v>
      </c>
      <c r="S23" s="37">
        <f t="shared" si="2"/>
        <v>11.5068</v>
      </c>
      <c r="T23" s="17"/>
      <c r="U23" s="37">
        <f t="shared" si="3"/>
        <v>84.7958</v>
      </c>
      <c r="V23" s="17"/>
      <c r="W23" s="38">
        <v>67</v>
      </c>
      <c r="X23" s="38"/>
      <c r="Y23" s="44"/>
      <c r="Z23" s="42"/>
    </row>
    <row r="24" spans="1:26">
      <c r="A24" s="17" t="s">
        <v>39</v>
      </c>
      <c r="B24" s="17">
        <v>19</v>
      </c>
      <c r="C24" s="18" t="s">
        <v>80</v>
      </c>
      <c r="D24" s="18" t="s">
        <v>81</v>
      </c>
      <c r="E24" s="18"/>
      <c r="F24" s="19">
        <f t="shared" si="1"/>
        <v>58.646</v>
      </c>
      <c r="G24" s="20">
        <v>60</v>
      </c>
      <c r="H24" s="20">
        <v>20</v>
      </c>
      <c r="I24" s="20">
        <v>20</v>
      </c>
      <c r="J24" s="20">
        <f t="shared" si="0"/>
        <v>15</v>
      </c>
      <c r="K24" s="26">
        <v>89.5</v>
      </c>
      <c r="L24" s="27">
        <v>100</v>
      </c>
      <c r="M24" s="26">
        <v>100</v>
      </c>
      <c r="N24" s="26">
        <v>9.37</v>
      </c>
      <c r="O24" s="28">
        <v>0</v>
      </c>
      <c r="P24" s="29">
        <v>0</v>
      </c>
      <c r="Q24" s="28">
        <v>7</v>
      </c>
      <c r="R24" s="26">
        <v>1.75</v>
      </c>
      <c r="S24" s="37">
        <f t="shared" si="2"/>
        <v>11.12</v>
      </c>
      <c r="T24" s="17"/>
      <c r="U24" s="37">
        <f t="shared" si="3"/>
        <v>84.766</v>
      </c>
      <c r="V24" s="17"/>
      <c r="W24" s="38">
        <v>65</v>
      </c>
      <c r="X24" s="38"/>
      <c r="Y24" s="44"/>
      <c r="Z24" s="42"/>
    </row>
    <row r="25" spans="1:26">
      <c r="A25" s="17" t="s">
        <v>39</v>
      </c>
      <c r="B25" s="17">
        <v>20</v>
      </c>
      <c r="C25" s="18" t="s">
        <v>82</v>
      </c>
      <c r="D25" s="18" t="s">
        <v>83</v>
      </c>
      <c r="E25" s="18">
        <v>0.2</v>
      </c>
      <c r="F25" s="19">
        <f t="shared" si="1"/>
        <v>58.639</v>
      </c>
      <c r="G25" s="20">
        <v>60</v>
      </c>
      <c r="H25" s="20">
        <v>20</v>
      </c>
      <c r="I25" s="20">
        <v>20</v>
      </c>
      <c r="J25" s="20">
        <f t="shared" si="0"/>
        <v>15</v>
      </c>
      <c r="K25" s="26">
        <v>87</v>
      </c>
      <c r="L25" s="27">
        <v>100</v>
      </c>
      <c r="M25" s="26">
        <v>100</v>
      </c>
      <c r="N25" s="26">
        <v>9.22</v>
      </c>
      <c r="O25" s="28">
        <v>4</v>
      </c>
      <c r="P25" s="29">
        <v>0</v>
      </c>
      <c r="Q25" s="28">
        <v>2</v>
      </c>
      <c r="R25" s="26">
        <v>1.5</v>
      </c>
      <c r="S25" s="37">
        <f t="shared" si="2"/>
        <v>10.72</v>
      </c>
      <c r="T25" s="17"/>
      <c r="U25" s="37">
        <f t="shared" si="3"/>
        <v>84.359</v>
      </c>
      <c r="V25" s="17"/>
      <c r="W25" s="38">
        <v>67</v>
      </c>
      <c r="X25" s="38"/>
      <c r="Y25" s="44"/>
      <c r="Z25" s="42"/>
    </row>
    <row r="26" spans="1:26">
      <c r="A26" s="17" t="s">
        <v>39</v>
      </c>
      <c r="B26" s="17">
        <v>21</v>
      </c>
      <c r="C26" s="18" t="s">
        <v>84</v>
      </c>
      <c r="D26" s="18" t="s">
        <v>85</v>
      </c>
      <c r="E26" s="18"/>
      <c r="F26" s="19">
        <f t="shared" si="1"/>
        <v>58.688</v>
      </c>
      <c r="G26" s="20">
        <v>60</v>
      </c>
      <c r="H26" s="20">
        <v>20</v>
      </c>
      <c r="I26" s="20">
        <v>20</v>
      </c>
      <c r="J26" s="20">
        <f t="shared" si="0"/>
        <v>15</v>
      </c>
      <c r="K26" s="26">
        <v>86.5</v>
      </c>
      <c r="L26" s="27">
        <v>100</v>
      </c>
      <c r="M26" s="26">
        <v>86.05</v>
      </c>
      <c r="N26" s="26">
        <v>8.911</v>
      </c>
      <c r="O26" s="28">
        <v>0</v>
      </c>
      <c r="P26" s="29">
        <v>0</v>
      </c>
      <c r="Q26" s="28">
        <v>7</v>
      </c>
      <c r="R26" s="26">
        <v>1.75</v>
      </c>
      <c r="S26" s="37">
        <f t="shared" si="2"/>
        <v>10.661</v>
      </c>
      <c r="T26" s="17"/>
      <c r="U26" s="37">
        <f t="shared" si="3"/>
        <v>84.349</v>
      </c>
      <c r="V26" s="17"/>
      <c r="W26" s="38">
        <v>61</v>
      </c>
      <c r="X26" s="38"/>
      <c r="Y26" s="44"/>
      <c r="Z26" s="42"/>
    </row>
    <row r="27" spans="1:26">
      <c r="A27" s="17" t="s">
        <v>39</v>
      </c>
      <c r="B27" s="17">
        <v>22</v>
      </c>
      <c r="C27" s="18" t="s">
        <v>86</v>
      </c>
      <c r="D27" s="18" t="s">
        <v>87</v>
      </c>
      <c r="E27" s="18"/>
      <c r="F27" s="19">
        <f t="shared" si="1"/>
        <v>58.639</v>
      </c>
      <c r="G27" s="20">
        <v>60</v>
      </c>
      <c r="H27" s="20">
        <v>20</v>
      </c>
      <c r="I27" s="20">
        <v>20</v>
      </c>
      <c r="J27" s="20">
        <f t="shared" si="0"/>
        <v>15</v>
      </c>
      <c r="K27" s="26">
        <v>85.5</v>
      </c>
      <c r="L27" s="27">
        <v>100</v>
      </c>
      <c r="M27" s="26">
        <v>100</v>
      </c>
      <c r="N27" s="26">
        <v>9.13</v>
      </c>
      <c r="O27" s="28">
        <v>0</v>
      </c>
      <c r="P27" s="29">
        <v>0</v>
      </c>
      <c r="Q27" s="28">
        <v>6</v>
      </c>
      <c r="R27" s="26">
        <v>1.5</v>
      </c>
      <c r="S27" s="37">
        <f t="shared" si="2"/>
        <v>10.63</v>
      </c>
      <c r="T27" s="17"/>
      <c r="U27" s="37">
        <f t="shared" si="3"/>
        <v>84.269</v>
      </c>
      <c r="V27" s="17"/>
      <c r="W27" s="38">
        <v>71</v>
      </c>
      <c r="X27" s="38"/>
      <c r="Y27" s="44"/>
      <c r="Z27" s="42"/>
    </row>
    <row r="28" spans="1:26">
      <c r="A28" s="17" t="s">
        <v>39</v>
      </c>
      <c r="B28" s="17">
        <v>23</v>
      </c>
      <c r="C28" s="18" t="s">
        <v>88</v>
      </c>
      <c r="D28" s="18" t="s">
        <v>89</v>
      </c>
      <c r="E28" s="18">
        <v>0.2</v>
      </c>
      <c r="F28" s="19">
        <f t="shared" si="1"/>
        <v>58.723</v>
      </c>
      <c r="G28" s="20">
        <v>60</v>
      </c>
      <c r="H28" s="20">
        <v>20</v>
      </c>
      <c r="I28" s="20">
        <v>20</v>
      </c>
      <c r="J28" s="20">
        <f t="shared" si="0"/>
        <v>15</v>
      </c>
      <c r="K28" s="26">
        <v>88</v>
      </c>
      <c r="L28" s="27">
        <v>100</v>
      </c>
      <c r="M28" s="26">
        <v>100</v>
      </c>
      <c r="N28" s="26">
        <v>9.28</v>
      </c>
      <c r="O28" s="28">
        <v>4</v>
      </c>
      <c r="P28" s="29">
        <v>0.7</v>
      </c>
      <c r="Q28" s="28">
        <v>0</v>
      </c>
      <c r="R28" s="26">
        <v>1.175</v>
      </c>
      <c r="S28" s="37">
        <f t="shared" si="2"/>
        <v>10.455</v>
      </c>
      <c r="T28" s="39">
        <v>0.1</v>
      </c>
      <c r="U28" s="37">
        <f t="shared" si="3"/>
        <v>84.078</v>
      </c>
      <c r="V28" s="17"/>
      <c r="W28" s="38">
        <v>68</v>
      </c>
      <c r="X28" s="38"/>
      <c r="Y28" s="44"/>
      <c r="Z28" s="42"/>
    </row>
    <row r="29" spans="1:26">
      <c r="A29" s="17" t="s">
        <v>39</v>
      </c>
      <c r="B29" s="17">
        <v>24</v>
      </c>
      <c r="C29" s="18" t="s">
        <v>90</v>
      </c>
      <c r="D29" s="18" t="s">
        <v>91</v>
      </c>
      <c r="E29" s="18"/>
      <c r="F29" s="19">
        <f t="shared" si="1"/>
        <v>59.122</v>
      </c>
      <c r="G29" s="20">
        <v>60</v>
      </c>
      <c r="H29" s="20">
        <v>20</v>
      </c>
      <c r="I29" s="20">
        <v>20</v>
      </c>
      <c r="J29" s="20">
        <f t="shared" si="0"/>
        <v>15</v>
      </c>
      <c r="K29" s="26">
        <v>85</v>
      </c>
      <c r="L29" s="27">
        <v>100</v>
      </c>
      <c r="M29" s="26">
        <v>100</v>
      </c>
      <c r="N29" s="26">
        <v>9.1</v>
      </c>
      <c r="O29" s="28">
        <v>0</v>
      </c>
      <c r="P29" s="29">
        <v>0.1</v>
      </c>
      <c r="Q29" s="28">
        <v>3</v>
      </c>
      <c r="R29" s="26">
        <v>0.775</v>
      </c>
      <c r="S29" s="37">
        <f t="shared" si="2"/>
        <v>9.875</v>
      </c>
      <c r="T29" s="17"/>
      <c r="U29" s="37">
        <f t="shared" si="3"/>
        <v>83.997</v>
      </c>
      <c r="V29" s="17"/>
      <c r="W29" s="38">
        <v>71</v>
      </c>
      <c r="X29" s="38"/>
      <c r="Y29" s="44"/>
      <c r="Z29" s="42"/>
    </row>
    <row r="30" spans="1:26">
      <c r="A30" s="17" t="s">
        <v>39</v>
      </c>
      <c r="B30" s="17">
        <v>25</v>
      </c>
      <c r="C30" s="18" t="s">
        <v>92</v>
      </c>
      <c r="D30" s="18" t="s">
        <v>93</v>
      </c>
      <c r="E30" s="18"/>
      <c r="F30" s="19">
        <f t="shared" si="1"/>
        <v>59.689</v>
      </c>
      <c r="G30" s="20">
        <v>60</v>
      </c>
      <c r="H30" s="20">
        <v>20</v>
      </c>
      <c r="I30" s="20">
        <v>20</v>
      </c>
      <c r="J30" s="20">
        <f t="shared" si="0"/>
        <v>15</v>
      </c>
      <c r="K30" s="26">
        <v>86</v>
      </c>
      <c r="L30" s="27">
        <v>100</v>
      </c>
      <c r="M30" s="26">
        <v>100</v>
      </c>
      <c r="N30" s="26">
        <v>9.16</v>
      </c>
      <c r="O30" s="28">
        <v>0</v>
      </c>
      <c r="P30" s="29">
        <v>0</v>
      </c>
      <c r="Q30" s="28">
        <v>0</v>
      </c>
      <c r="R30" s="26">
        <v>0</v>
      </c>
      <c r="S30" s="37">
        <f t="shared" si="2"/>
        <v>9.16</v>
      </c>
      <c r="T30" s="17"/>
      <c r="U30" s="37">
        <f t="shared" si="3"/>
        <v>83.849</v>
      </c>
      <c r="V30" s="17"/>
      <c r="W30" s="38">
        <v>66</v>
      </c>
      <c r="X30" s="38"/>
      <c r="Y30" s="44"/>
      <c r="Z30" s="42"/>
    </row>
    <row r="31" spans="1:26">
      <c r="A31" s="17" t="s">
        <v>39</v>
      </c>
      <c r="B31" s="17">
        <v>26</v>
      </c>
      <c r="C31" s="18" t="s">
        <v>94</v>
      </c>
      <c r="D31" s="18" t="s">
        <v>95</v>
      </c>
      <c r="E31" s="18"/>
      <c r="F31" s="19">
        <f t="shared" si="1"/>
        <v>57.435</v>
      </c>
      <c r="G31" s="20">
        <v>60</v>
      </c>
      <c r="H31" s="20">
        <v>20</v>
      </c>
      <c r="I31" s="20">
        <v>20</v>
      </c>
      <c r="J31" s="20">
        <f t="shared" si="0"/>
        <v>15</v>
      </c>
      <c r="K31" s="26">
        <v>77</v>
      </c>
      <c r="L31" s="27">
        <v>100</v>
      </c>
      <c r="M31" s="26">
        <v>100</v>
      </c>
      <c r="N31" s="26">
        <v>8.62</v>
      </c>
      <c r="O31" s="28">
        <v>0</v>
      </c>
      <c r="P31" s="29">
        <v>0.1</v>
      </c>
      <c r="Q31" s="28">
        <v>7</v>
      </c>
      <c r="R31" s="26">
        <v>1.775</v>
      </c>
      <c r="S31" s="37">
        <f t="shared" si="2"/>
        <v>10.395</v>
      </c>
      <c r="T31" s="39">
        <v>0.1</v>
      </c>
      <c r="U31" s="37">
        <f t="shared" si="3"/>
        <v>82.73</v>
      </c>
      <c r="V31" s="17"/>
      <c r="W31" s="38">
        <v>61</v>
      </c>
      <c r="X31" s="38"/>
      <c r="Y31" s="44"/>
      <c r="Z31" s="42"/>
    </row>
    <row r="32" spans="1:26">
      <c r="A32" s="17" t="s">
        <v>39</v>
      </c>
      <c r="B32" s="17">
        <v>27</v>
      </c>
      <c r="C32" s="18" t="s">
        <v>96</v>
      </c>
      <c r="D32" s="18" t="s">
        <v>97</v>
      </c>
      <c r="E32" s="18"/>
      <c r="F32" s="19">
        <f t="shared" si="1"/>
        <v>56.728</v>
      </c>
      <c r="G32" s="20">
        <v>60</v>
      </c>
      <c r="H32" s="20">
        <v>20</v>
      </c>
      <c r="I32" s="20">
        <v>20</v>
      </c>
      <c r="J32" s="20">
        <f t="shared" si="0"/>
        <v>15</v>
      </c>
      <c r="K32" s="26">
        <v>88.5</v>
      </c>
      <c r="L32" s="27">
        <v>100</v>
      </c>
      <c r="M32" s="26">
        <v>100</v>
      </c>
      <c r="N32" s="26">
        <v>9.31</v>
      </c>
      <c r="O32" s="28">
        <v>4</v>
      </c>
      <c r="P32" s="29">
        <v>0</v>
      </c>
      <c r="Q32" s="28">
        <v>0</v>
      </c>
      <c r="R32" s="26">
        <v>1</v>
      </c>
      <c r="S32" s="37">
        <f t="shared" si="2"/>
        <v>10.31</v>
      </c>
      <c r="T32" s="17"/>
      <c r="U32" s="37">
        <f t="shared" si="3"/>
        <v>82.038</v>
      </c>
      <c r="V32" s="17"/>
      <c r="W32" s="38">
        <v>67</v>
      </c>
      <c r="X32" s="38"/>
      <c r="Y32" s="44"/>
      <c r="Z32" s="42"/>
    </row>
    <row r="33" spans="1:26">
      <c r="A33" s="17" t="s">
        <v>39</v>
      </c>
      <c r="B33" s="17">
        <v>28</v>
      </c>
      <c r="C33" s="18" t="s">
        <v>98</v>
      </c>
      <c r="D33" s="18" t="s">
        <v>99</v>
      </c>
      <c r="E33" s="18"/>
      <c r="F33" s="19">
        <f t="shared" si="1"/>
        <v>56.742</v>
      </c>
      <c r="G33" s="20">
        <v>60</v>
      </c>
      <c r="H33" s="20">
        <v>20</v>
      </c>
      <c r="I33" s="20">
        <v>20</v>
      </c>
      <c r="J33" s="20">
        <f t="shared" si="0"/>
        <v>15</v>
      </c>
      <c r="K33" s="26">
        <v>78.5</v>
      </c>
      <c r="L33" s="27">
        <v>100</v>
      </c>
      <c r="M33" s="26">
        <v>100</v>
      </c>
      <c r="N33" s="26">
        <v>8.71</v>
      </c>
      <c r="O33" s="28">
        <v>0</v>
      </c>
      <c r="P33" s="29">
        <v>0</v>
      </c>
      <c r="Q33" s="28">
        <v>3</v>
      </c>
      <c r="R33" s="26">
        <v>0.75</v>
      </c>
      <c r="S33" s="37">
        <f t="shared" si="2"/>
        <v>9.46</v>
      </c>
      <c r="T33" s="17"/>
      <c r="U33" s="37">
        <f t="shared" si="3"/>
        <v>81.202</v>
      </c>
      <c r="V33" s="17"/>
      <c r="W33" s="38">
        <v>66</v>
      </c>
      <c r="X33" s="38"/>
      <c r="Y33" s="44"/>
      <c r="Z33" s="42"/>
    </row>
    <row r="34" spans="1:26">
      <c r="A34" s="17" t="s">
        <v>39</v>
      </c>
      <c r="B34" s="17">
        <v>29</v>
      </c>
      <c r="C34" s="18" t="s">
        <v>100</v>
      </c>
      <c r="D34" s="18" t="s">
        <v>101</v>
      </c>
      <c r="E34" s="18"/>
      <c r="F34" s="19">
        <f t="shared" si="1"/>
        <v>56.028</v>
      </c>
      <c r="G34" s="20">
        <v>60</v>
      </c>
      <c r="H34" s="20">
        <v>20</v>
      </c>
      <c r="I34" s="20">
        <v>20</v>
      </c>
      <c r="J34" s="20">
        <f t="shared" si="0"/>
        <v>15</v>
      </c>
      <c r="K34" s="26">
        <v>83.5</v>
      </c>
      <c r="L34" s="27">
        <v>100</v>
      </c>
      <c r="M34" s="26">
        <v>95.34</v>
      </c>
      <c r="N34" s="26">
        <v>8.9168</v>
      </c>
      <c r="O34" s="28">
        <v>0</v>
      </c>
      <c r="P34" s="29">
        <v>0</v>
      </c>
      <c r="Q34" s="28">
        <v>0</v>
      </c>
      <c r="R34" s="26">
        <v>0</v>
      </c>
      <c r="S34" s="37">
        <f t="shared" si="2"/>
        <v>8.9168</v>
      </c>
      <c r="T34" s="17"/>
      <c r="U34" s="37">
        <f t="shared" si="3"/>
        <v>79.9448</v>
      </c>
      <c r="V34" s="17"/>
      <c r="W34" s="38">
        <v>71</v>
      </c>
      <c r="X34" s="38"/>
      <c r="Y34" s="44"/>
      <c r="Z34" s="42"/>
    </row>
    <row r="35" spans="1:26">
      <c r="A35" s="17" t="s">
        <v>39</v>
      </c>
      <c r="B35" s="17">
        <v>30</v>
      </c>
      <c r="C35" s="18" t="s">
        <v>102</v>
      </c>
      <c r="D35" s="18" t="s">
        <v>103</v>
      </c>
      <c r="E35" s="18"/>
      <c r="F35" s="19">
        <f t="shared" si="1"/>
        <v>55.601</v>
      </c>
      <c r="G35" s="20">
        <v>60</v>
      </c>
      <c r="H35" s="20">
        <v>20</v>
      </c>
      <c r="I35" s="20">
        <v>20</v>
      </c>
      <c r="J35" s="20">
        <f t="shared" si="0"/>
        <v>15</v>
      </c>
      <c r="K35" s="26">
        <v>81.5</v>
      </c>
      <c r="L35" s="27">
        <v>100</v>
      </c>
      <c r="M35" s="26">
        <v>100</v>
      </c>
      <c r="N35" s="26">
        <v>8.89</v>
      </c>
      <c r="O35" s="28">
        <v>0</v>
      </c>
      <c r="P35" s="29">
        <v>0</v>
      </c>
      <c r="Q35" s="28">
        <v>0</v>
      </c>
      <c r="R35" s="26">
        <v>0</v>
      </c>
      <c r="S35" s="37">
        <f t="shared" si="2"/>
        <v>8.89</v>
      </c>
      <c r="T35" s="17"/>
      <c r="U35" s="37">
        <f t="shared" si="3"/>
        <v>79.491</v>
      </c>
      <c r="V35" s="17"/>
      <c r="W35" s="38">
        <v>60</v>
      </c>
      <c r="X35" s="38"/>
      <c r="Y35" s="44"/>
      <c r="Z35" s="42"/>
    </row>
    <row r="36" spans="1:26">
      <c r="A36" s="17" t="s">
        <v>39</v>
      </c>
      <c r="B36" s="17">
        <v>31</v>
      </c>
      <c r="C36" s="18" t="s">
        <v>104</v>
      </c>
      <c r="D36" s="18" t="s">
        <v>105</v>
      </c>
      <c r="E36" s="18">
        <v>0.2</v>
      </c>
      <c r="F36" s="19">
        <f t="shared" si="1"/>
        <v>51.128</v>
      </c>
      <c r="G36" s="20">
        <v>60</v>
      </c>
      <c r="H36" s="20">
        <v>20</v>
      </c>
      <c r="I36" s="20">
        <v>20</v>
      </c>
      <c r="J36" s="20">
        <f t="shared" si="0"/>
        <v>15</v>
      </c>
      <c r="K36" s="26">
        <v>81.5</v>
      </c>
      <c r="L36" s="27">
        <v>100</v>
      </c>
      <c r="M36" s="26">
        <v>97.96</v>
      </c>
      <c r="N36" s="26">
        <v>8.8492</v>
      </c>
      <c r="O36" s="28">
        <v>4</v>
      </c>
      <c r="P36" s="29">
        <v>0</v>
      </c>
      <c r="Q36" s="28">
        <v>0</v>
      </c>
      <c r="R36" s="26">
        <v>1</v>
      </c>
      <c r="S36" s="37">
        <f t="shared" si="2"/>
        <v>9.8492</v>
      </c>
      <c r="T36" s="17">
        <v>0.05</v>
      </c>
      <c r="U36" s="37">
        <f t="shared" si="3"/>
        <v>75.9272</v>
      </c>
      <c r="V36" s="17"/>
      <c r="W36" s="38">
        <v>61</v>
      </c>
      <c r="X36" s="38"/>
      <c r="Y36" s="44"/>
      <c r="Z36" s="42"/>
    </row>
    <row r="37" spans="6:24">
      <c r="F37" s="21"/>
      <c r="G37" s="21"/>
      <c r="H37" s="21"/>
      <c r="I37" s="21"/>
      <c r="J37" s="21"/>
      <c r="K37" s="21"/>
      <c r="L37" s="21"/>
      <c r="M37" s="30"/>
      <c r="N37" s="30"/>
      <c r="O37" s="21"/>
      <c r="P37" s="21"/>
      <c r="Q37" s="21"/>
      <c r="R37" s="30"/>
      <c r="S37" s="30"/>
      <c r="T37" s="21"/>
      <c r="U37" s="21"/>
      <c r="V37" s="21"/>
      <c r="W37" s="21"/>
      <c r="X37" s="21"/>
    </row>
    <row r="38" spans="18:19">
      <c r="R38" s="40"/>
      <c r="S38" s="40"/>
    </row>
  </sheetData>
  <sortState ref="A6:Z36">
    <sortCondition ref="U6:U36" descending="1"/>
  </sortState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严培培</dc:creator>
  <cp:lastModifiedBy>菡萏</cp:lastModifiedBy>
  <dcterms:created xsi:type="dcterms:W3CDTF">2020-10-08T09:22:00Z</dcterms:created>
  <dcterms:modified xsi:type="dcterms:W3CDTF">2020-10-14T11:30:27Z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