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<sst xmlns="http://schemas.openxmlformats.org/spreadsheetml/2006/main" count="166" uniqueCount="103">
  <si>
    <t>河南理工大学2019-2020学年学生综合评定积分表</t>
  </si>
  <si>
    <t>学院: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</si>
  <si>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</si>
  <si>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</si>
  <si>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</si>
  <si>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</si>
  <si>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</si>
  <si>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</si>
  <si>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</si>
  <si>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</si>
  <si>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</si>
  <si>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</si>
  <si>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拟推荐获几等奖学金</t>
  </si>
  <si>
    <t>个人签字</t>
  </si>
  <si>
    <t>单项得分</t>
  </si>
  <si>
    <t>课程成绩分(X1)</t>
  </si>
  <si>
    <t>学习奖励分(X2)</t>
  </si>
  <si>
    <t>学业成绩分X=(X1+X2)*70%</t>
  </si>
  <si>
    <t>思想品德基础分(D1)</t>
  </si>
  <si>
    <t>学生互评分(D2)</t>
  </si>
  <si>
    <t>政治理论学习分(D3)</t>
  </si>
  <si>
    <t>思想品德分D=(D1+D2+D3)*15%</t>
  </si>
  <si>
    <t>体育分（T）</t>
  </si>
  <si>
    <t>荣誉称号及活动获奖分（R）</t>
  </si>
  <si>
    <t>综合素质分Z=T+R</t>
  </si>
  <si>
    <t>M=X+D+Z-F</t>
  </si>
  <si>
    <t>名次</t>
  </si>
  <si>
    <t>姓名</t>
  </si>
  <si>
    <t>国家学生体质健康标准(T1)</t>
  </si>
  <si>
    <t>体育分T=T1*10%</t>
  </si>
  <si>
    <t>各级各类荣誉称号加分(R1)</t>
  </si>
  <si>
    <t>第二课堂比赛活动获奖加分（R2）</t>
  </si>
  <si>
    <t>其他加分(R3)</t>
  </si>
  <si>
    <t>荣誉称号及活动获奖分R=(R1+R2+R3)*25%</t>
  </si>
  <si>
    <t>F</t>
  </si>
  <si>
    <t>成绩是否挂科</t>
  </si>
  <si>
    <t>英语1703</t>
  </si>
  <si>
    <t>楚冰晨</t>
  </si>
  <si>
    <t>91.44</t>
  </si>
  <si>
    <t>否</t>
  </si>
  <si>
    <t>国家励志奖学金</t>
  </si>
  <si>
    <t>赵龙雪</t>
  </si>
  <si>
    <t>91.92</t>
  </si>
  <si>
    <t>一等奖学金</t>
  </si>
  <si>
    <t>梁好</t>
  </si>
  <si>
    <t>87.16</t>
  </si>
  <si>
    <t>二等奖学金</t>
  </si>
  <si>
    <t>胡幸凡</t>
  </si>
  <si>
    <t>89.04</t>
  </si>
  <si>
    <t>陈娇</t>
  </si>
  <si>
    <t>89.78</t>
  </si>
  <si>
    <t>三等奖学金</t>
  </si>
  <si>
    <t>温露萍</t>
  </si>
  <si>
    <t>84.08</t>
  </si>
  <si>
    <t>胡真真</t>
  </si>
  <si>
    <t>89.31</t>
  </si>
  <si>
    <t>袁静</t>
  </si>
  <si>
    <t>89.45</t>
  </si>
  <si>
    <t>董蓓蓓</t>
  </si>
  <si>
    <t>87.88</t>
  </si>
  <si>
    <t>朱园园</t>
  </si>
  <si>
    <t>88.31</t>
  </si>
  <si>
    <t>王静薇</t>
  </si>
  <si>
    <t>88.18</t>
  </si>
  <si>
    <t>白悦</t>
  </si>
  <si>
    <t>88.02</t>
  </si>
  <si>
    <t>王京瑶</t>
  </si>
  <si>
    <t>84.12</t>
  </si>
  <si>
    <t>林晓霓</t>
  </si>
  <si>
    <t>86</t>
  </si>
  <si>
    <t>孙金杰</t>
  </si>
  <si>
    <t>85.6</t>
  </si>
  <si>
    <t>苏静</t>
  </si>
  <si>
    <t>84.69</t>
  </si>
  <si>
    <t>薄文露</t>
  </si>
  <si>
    <t>85.31</t>
  </si>
  <si>
    <t>杨紫薇</t>
  </si>
  <si>
    <t>78.84</t>
  </si>
  <si>
    <t>是</t>
  </si>
  <si>
    <t>宋千千</t>
  </si>
  <si>
    <t>82.96</t>
  </si>
  <si>
    <t>李悦</t>
  </si>
  <si>
    <t>87.25</t>
  </si>
  <si>
    <t>耿改丽</t>
  </si>
  <si>
    <t>82.53</t>
  </si>
  <si>
    <t>杨晨</t>
  </si>
  <si>
    <t>81.75</t>
  </si>
  <si>
    <t>葛颖</t>
  </si>
  <si>
    <t>83.73</t>
  </si>
  <si>
    <t>付东东</t>
  </si>
  <si>
    <t>77.02</t>
  </si>
  <si>
    <t>马凤妹</t>
  </si>
  <si>
    <t>80.94</t>
  </si>
  <si>
    <t>王涛</t>
  </si>
  <si>
    <t>80.08</t>
  </si>
  <si>
    <t>连晋城</t>
  </si>
  <si>
    <t>80.41</t>
  </si>
  <si>
    <t>穆小彤</t>
  </si>
  <si>
    <t>78.31</t>
  </si>
  <si>
    <t>冯康苹</t>
  </si>
  <si>
    <t>79.33</t>
  </si>
  <si>
    <t>王梦艳</t>
  </si>
  <si>
    <t>79.28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</si>
</sst>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_ "/>
    <numFmt numFmtId="177" formatCode="0.00_ "/>
    <numFmt numFmtId="178" formatCode="0_ "/>
    <numFmt numFmtId="179" formatCode="0.0_ "/>
    <numFmt numFmtId="180" formatCode="0.0000_ "/>
  </numFmts>
  <fonts count="27">
    <font>
      <sz val="11"/>
      <color theme="1"/>
      <name val="宋体"/>
      <charset val="134"/>
      <scheme val="minor"/>
    </font>
    <font>
      <b/>
      <sz val="12"/>
      <name val="黑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1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8" borderId="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18" borderId="8" applyNumberFormat="0" applyAlignment="0" applyProtection="0">
      <alignment vertical="center"/>
    </xf>
    <xf numFmtId="0" fontId="22" fillId="18" borderId="7" applyNumberFormat="0" applyAlignment="0" applyProtection="0">
      <alignment vertical="center"/>
    </xf>
    <xf numFmtId="0" fontId="23" fillId="24" borderId="10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177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6"/>
  <sheetViews>
    <sheetView tabSelected="1" workbookViewId="0">
      <selection activeCell="A1" sqref="A1:X36"/>
    </sheetView>
  </sheetViews>
  <sheetFormatPr defaultColWidth="9" defaultRowHeight="13.5"/>
  <sheetData>
    <row r="1" ht="14.25" spans="1:2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>
      <c r="A2" s="2" t="s">
        <v>1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5"/>
      <c r="Q2" s="17" t="s">
        <v>2</v>
      </c>
      <c r="R2" s="17"/>
      <c r="S2" s="17"/>
      <c r="T2" s="17"/>
      <c r="U2" s="17"/>
      <c r="V2" s="17"/>
      <c r="W2" s="17"/>
      <c r="X2" s="18"/>
    </row>
    <row r="3" spans="1:24">
      <c r="A3" s="5" t="s">
        <v>3</v>
      </c>
      <c r="B3" s="6" t="s">
        <v>4</v>
      </c>
      <c r="C3" s="7" t="s">
        <v>5</v>
      </c>
      <c r="D3" s="5" t="s">
        <v>6</v>
      </c>
      <c r="E3" s="5"/>
      <c r="F3" s="5"/>
      <c r="G3" s="5" t="s">
        <v>7</v>
      </c>
      <c r="H3" s="5"/>
      <c r="I3" s="5"/>
      <c r="J3" s="5" t="s">
        <v>8</v>
      </c>
      <c r="K3" s="5"/>
      <c r="L3" s="5"/>
      <c r="M3" s="5"/>
      <c r="N3" s="5"/>
      <c r="O3" s="5"/>
      <c r="P3" s="5"/>
      <c r="Q3" s="5"/>
      <c r="R3" s="7" t="s">
        <v>9</v>
      </c>
      <c r="S3" s="2" t="s">
        <v>10</v>
      </c>
      <c r="T3" s="2"/>
      <c r="U3" s="2"/>
      <c r="V3" s="19" t="s">
        <v>11</v>
      </c>
      <c r="W3" s="7" t="s">
        <v>12</v>
      </c>
      <c r="X3" s="18" t="s">
        <v>13</v>
      </c>
    </row>
    <row r="4" spans="1:24">
      <c r="A4" s="5"/>
      <c r="B4" s="6"/>
      <c r="C4" s="7"/>
      <c r="D4" s="8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7"/>
      <c r="S4" s="5"/>
      <c r="T4" s="18"/>
      <c r="U4" s="18"/>
      <c r="V4" s="19"/>
      <c r="W4" s="7"/>
      <c r="X4" s="18"/>
    </row>
    <row r="5" spans="1:24">
      <c r="A5" s="5"/>
      <c r="B5" s="6"/>
      <c r="C5" s="7" t="s">
        <v>14</v>
      </c>
      <c r="D5" s="9" t="s">
        <v>15</v>
      </c>
      <c r="E5" s="7" t="s">
        <v>16</v>
      </c>
      <c r="F5" s="7" t="s">
        <v>17</v>
      </c>
      <c r="G5" s="7" t="s">
        <v>18</v>
      </c>
      <c r="H5" s="7" t="s">
        <v>19</v>
      </c>
      <c r="I5" s="7" t="s">
        <v>20</v>
      </c>
      <c r="J5" s="7" t="s">
        <v>21</v>
      </c>
      <c r="K5" s="5" t="s">
        <v>22</v>
      </c>
      <c r="L5" s="5"/>
      <c r="M5" s="5" t="s">
        <v>23</v>
      </c>
      <c r="N5" s="5"/>
      <c r="O5" s="5"/>
      <c r="P5" s="5"/>
      <c r="Q5" s="7" t="s">
        <v>24</v>
      </c>
      <c r="R5" s="7"/>
      <c r="S5" s="7" t="s">
        <v>25</v>
      </c>
      <c r="T5" s="18" t="s">
        <v>26</v>
      </c>
      <c r="U5" s="18"/>
      <c r="V5" s="19"/>
      <c r="W5" s="7"/>
      <c r="X5" s="18"/>
    </row>
    <row r="6" ht="56.25" spans="1:24">
      <c r="A6" s="5"/>
      <c r="B6" s="6"/>
      <c r="C6" s="7" t="s">
        <v>27</v>
      </c>
      <c r="D6" s="9"/>
      <c r="E6" s="7"/>
      <c r="F6" s="7"/>
      <c r="G6" s="7"/>
      <c r="H6" s="7"/>
      <c r="I6" s="7"/>
      <c r="J6" s="7"/>
      <c r="K6" s="7" t="s">
        <v>28</v>
      </c>
      <c r="L6" s="7" t="s">
        <v>29</v>
      </c>
      <c r="M6" s="7" t="s">
        <v>30</v>
      </c>
      <c r="N6" s="7" t="s">
        <v>31</v>
      </c>
      <c r="O6" s="7" t="s">
        <v>32</v>
      </c>
      <c r="P6" s="7" t="s">
        <v>33</v>
      </c>
      <c r="Q6" s="7"/>
      <c r="R6" s="18" t="s">
        <v>34</v>
      </c>
      <c r="S6" s="7"/>
      <c r="T6" s="18"/>
      <c r="U6" s="18" t="s">
        <v>35</v>
      </c>
      <c r="V6" s="19"/>
      <c r="W6" s="7"/>
      <c r="X6" s="18"/>
    </row>
    <row r="7" ht="14.25" spans="1:24">
      <c r="A7" s="10" t="s">
        <v>36</v>
      </c>
      <c r="B7" s="10">
        <v>1</v>
      </c>
      <c r="C7" s="11" t="s">
        <v>37</v>
      </c>
      <c r="D7" s="11" t="s">
        <v>38</v>
      </c>
      <c r="E7" s="12">
        <v>14.5</v>
      </c>
      <c r="F7" s="13">
        <f t="shared" ref="F7:F36" si="0">(D7+E7)*0.7</f>
        <v>74.158</v>
      </c>
      <c r="G7" s="14">
        <v>59</v>
      </c>
      <c r="H7" s="14">
        <v>20</v>
      </c>
      <c r="I7" s="14">
        <v>19</v>
      </c>
      <c r="J7" s="12">
        <f t="shared" ref="J7:J36" si="1">(G7+H7+I7)*0.15</f>
        <v>14.7</v>
      </c>
      <c r="K7" s="14">
        <v>100</v>
      </c>
      <c r="L7" s="12">
        <v>10</v>
      </c>
      <c r="M7" s="16">
        <v>4</v>
      </c>
      <c r="N7" s="16"/>
      <c r="O7" s="16"/>
      <c r="P7" s="10">
        <v>1</v>
      </c>
      <c r="Q7" s="10">
        <v>12.9</v>
      </c>
      <c r="R7" s="10">
        <v>0</v>
      </c>
      <c r="S7" s="20">
        <f t="shared" ref="S7:S36" si="2">F7+J7+Q7-R7</f>
        <v>101.758</v>
      </c>
      <c r="T7" s="10">
        <v>1</v>
      </c>
      <c r="U7" s="10" t="s">
        <v>39</v>
      </c>
      <c r="V7" s="18">
        <v>81</v>
      </c>
      <c r="W7" s="21" t="s">
        <v>40</v>
      </c>
      <c r="X7" s="21"/>
    </row>
    <row r="8" ht="14.25" spans="1:24">
      <c r="A8" s="10" t="s">
        <v>36</v>
      </c>
      <c r="B8" s="10">
        <v>2</v>
      </c>
      <c r="C8" s="11" t="s">
        <v>41</v>
      </c>
      <c r="D8" s="11" t="s">
        <v>42</v>
      </c>
      <c r="E8" s="12">
        <v>7</v>
      </c>
      <c r="F8" s="13">
        <f t="shared" si="0"/>
        <v>69.244</v>
      </c>
      <c r="G8" s="14">
        <v>60</v>
      </c>
      <c r="H8" s="14">
        <v>20</v>
      </c>
      <c r="I8" s="14">
        <v>19</v>
      </c>
      <c r="J8" s="12">
        <f t="shared" si="1"/>
        <v>14.85</v>
      </c>
      <c r="K8" s="14">
        <v>100</v>
      </c>
      <c r="L8" s="12">
        <v>10</v>
      </c>
      <c r="M8" s="16">
        <v>21</v>
      </c>
      <c r="N8" s="16"/>
      <c r="O8" s="16">
        <v>6</v>
      </c>
      <c r="P8" s="10">
        <v>5.175</v>
      </c>
      <c r="Q8" s="10">
        <v>15.55</v>
      </c>
      <c r="R8" s="10">
        <v>0</v>
      </c>
      <c r="S8" s="20">
        <f t="shared" si="2"/>
        <v>99.644</v>
      </c>
      <c r="T8" s="10">
        <v>2</v>
      </c>
      <c r="U8" s="10" t="s">
        <v>39</v>
      </c>
      <c r="V8" s="18">
        <v>90</v>
      </c>
      <c r="W8" s="21" t="s">
        <v>43</v>
      </c>
      <c r="X8" s="21"/>
    </row>
    <row r="9" ht="14.25" spans="1:24">
      <c r="A9" s="10" t="s">
        <v>36</v>
      </c>
      <c r="B9" s="10">
        <v>3</v>
      </c>
      <c r="C9" s="11" t="s">
        <v>44</v>
      </c>
      <c r="D9" s="11" t="s">
        <v>45</v>
      </c>
      <c r="E9" s="12">
        <v>5</v>
      </c>
      <c r="F9" s="13">
        <f t="shared" si="0"/>
        <v>64.512</v>
      </c>
      <c r="G9" s="14">
        <v>60</v>
      </c>
      <c r="H9" s="14">
        <v>20</v>
      </c>
      <c r="I9" s="14">
        <v>20</v>
      </c>
      <c r="J9" s="12">
        <f t="shared" si="1"/>
        <v>15</v>
      </c>
      <c r="K9" s="14">
        <v>100</v>
      </c>
      <c r="L9" s="12">
        <v>10</v>
      </c>
      <c r="M9" s="16">
        <v>17</v>
      </c>
      <c r="N9" s="16"/>
      <c r="O9" s="16">
        <v>5</v>
      </c>
      <c r="P9" s="10">
        <v>5.05</v>
      </c>
      <c r="Q9" s="10">
        <f t="shared" ref="Q9:Q36" si="3">L9+P9</f>
        <v>15.05</v>
      </c>
      <c r="R9" s="10">
        <v>0</v>
      </c>
      <c r="S9" s="20">
        <f t="shared" si="2"/>
        <v>94.562</v>
      </c>
      <c r="T9" s="10">
        <v>3</v>
      </c>
      <c r="U9" s="10" t="s">
        <v>39</v>
      </c>
      <c r="V9" s="18">
        <v>69</v>
      </c>
      <c r="W9" s="21" t="s">
        <v>46</v>
      </c>
      <c r="X9" s="21"/>
    </row>
    <row r="10" ht="14.25" spans="1:24">
      <c r="A10" s="10" t="s">
        <v>36</v>
      </c>
      <c r="B10" s="10">
        <v>4</v>
      </c>
      <c r="C10" s="11" t="s">
        <v>47</v>
      </c>
      <c r="D10" s="11" t="s">
        <v>48</v>
      </c>
      <c r="E10" s="12">
        <v>4</v>
      </c>
      <c r="F10" s="13">
        <f t="shared" si="0"/>
        <v>65.128</v>
      </c>
      <c r="G10" s="14">
        <v>59</v>
      </c>
      <c r="H10" s="14">
        <v>20</v>
      </c>
      <c r="I10" s="14">
        <v>20</v>
      </c>
      <c r="J10" s="12">
        <f t="shared" si="1"/>
        <v>14.85</v>
      </c>
      <c r="K10" s="14">
        <v>100</v>
      </c>
      <c r="L10" s="12">
        <v>10</v>
      </c>
      <c r="M10" s="16">
        <v>3</v>
      </c>
      <c r="N10" s="16"/>
      <c r="O10" s="16">
        <v>1</v>
      </c>
      <c r="P10" s="10">
        <v>1</v>
      </c>
      <c r="Q10" s="10">
        <f t="shared" si="3"/>
        <v>11</v>
      </c>
      <c r="R10" s="10">
        <v>0</v>
      </c>
      <c r="S10" s="20">
        <f t="shared" si="2"/>
        <v>90.978</v>
      </c>
      <c r="T10" s="10">
        <v>4</v>
      </c>
      <c r="U10" s="10" t="s">
        <v>39</v>
      </c>
      <c r="V10" s="18">
        <v>79</v>
      </c>
      <c r="W10" s="21" t="s">
        <v>46</v>
      </c>
      <c r="X10" s="21"/>
    </row>
    <row r="11" ht="14.25" spans="1:24">
      <c r="A11" s="10" t="s">
        <v>36</v>
      </c>
      <c r="B11" s="10">
        <v>5</v>
      </c>
      <c r="C11" s="11" t="s">
        <v>49</v>
      </c>
      <c r="D11" s="11" t="s">
        <v>50</v>
      </c>
      <c r="E11" s="12">
        <v>3</v>
      </c>
      <c r="F11" s="13">
        <f t="shared" si="0"/>
        <v>64.946</v>
      </c>
      <c r="G11" s="14">
        <v>60</v>
      </c>
      <c r="H11" s="14">
        <v>20</v>
      </c>
      <c r="I11" s="14">
        <v>19</v>
      </c>
      <c r="J11" s="12">
        <f t="shared" si="1"/>
        <v>14.85</v>
      </c>
      <c r="K11" s="14">
        <v>100</v>
      </c>
      <c r="L11" s="12">
        <v>10</v>
      </c>
      <c r="M11" s="16"/>
      <c r="N11" s="16"/>
      <c r="O11" s="16"/>
      <c r="P11" s="10"/>
      <c r="Q11" s="10">
        <v>10.2</v>
      </c>
      <c r="R11" s="10">
        <v>0</v>
      </c>
      <c r="S11" s="20">
        <f t="shared" si="2"/>
        <v>89.996</v>
      </c>
      <c r="T11" s="10">
        <v>5</v>
      </c>
      <c r="U11" s="10" t="s">
        <v>39</v>
      </c>
      <c r="V11" s="18">
        <v>82</v>
      </c>
      <c r="W11" s="21" t="s">
        <v>51</v>
      </c>
      <c r="X11" s="21"/>
    </row>
    <row r="12" ht="14.25" spans="1:24">
      <c r="A12" s="10" t="s">
        <v>36</v>
      </c>
      <c r="B12" s="10">
        <v>6</v>
      </c>
      <c r="C12" s="11" t="s">
        <v>52</v>
      </c>
      <c r="D12" s="11" t="s">
        <v>53</v>
      </c>
      <c r="E12" s="12"/>
      <c r="F12" s="13">
        <f t="shared" si="0"/>
        <v>58.856</v>
      </c>
      <c r="G12" s="14">
        <v>59</v>
      </c>
      <c r="H12" s="14">
        <v>20</v>
      </c>
      <c r="I12" s="14">
        <v>20</v>
      </c>
      <c r="J12" s="12">
        <f t="shared" si="1"/>
        <v>14.85</v>
      </c>
      <c r="K12" s="14">
        <v>100</v>
      </c>
      <c r="L12" s="12">
        <v>10</v>
      </c>
      <c r="M12" s="16">
        <v>12</v>
      </c>
      <c r="N12" s="16"/>
      <c r="O12" s="16">
        <v>38</v>
      </c>
      <c r="P12" s="10">
        <v>5.75</v>
      </c>
      <c r="Q12" s="10">
        <f t="shared" si="3"/>
        <v>15.75</v>
      </c>
      <c r="R12" s="10">
        <v>0</v>
      </c>
      <c r="S12" s="20">
        <f t="shared" si="2"/>
        <v>89.456</v>
      </c>
      <c r="T12" s="10">
        <v>6</v>
      </c>
      <c r="U12" s="10" t="s">
        <v>39</v>
      </c>
      <c r="V12" s="18">
        <v>68</v>
      </c>
      <c r="W12" s="21" t="s">
        <v>51</v>
      </c>
      <c r="X12" s="21"/>
    </row>
    <row r="13" ht="14.25" spans="1:24">
      <c r="A13" s="10" t="s">
        <v>36</v>
      </c>
      <c r="B13" s="10">
        <v>7</v>
      </c>
      <c r="C13" s="11" t="s">
        <v>54</v>
      </c>
      <c r="D13" s="11" t="s">
        <v>55</v>
      </c>
      <c r="E13" s="12">
        <v>2</v>
      </c>
      <c r="F13" s="13">
        <f t="shared" si="0"/>
        <v>63.917</v>
      </c>
      <c r="G13" s="14">
        <v>59</v>
      </c>
      <c r="H13" s="14">
        <v>20</v>
      </c>
      <c r="I13" s="14">
        <v>20</v>
      </c>
      <c r="J13" s="12">
        <f t="shared" si="1"/>
        <v>14.85</v>
      </c>
      <c r="K13" s="14">
        <v>100</v>
      </c>
      <c r="L13" s="12">
        <v>10</v>
      </c>
      <c r="M13" s="16"/>
      <c r="N13" s="16"/>
      <c r="O13" s="16">
        <v>2</v>
      </c>
      <c r="P13" s="10">
        <v>0.5</v>
      </c>
      <c r="Q13" s="10">
        <f t="shared" si="3"/>
        <v>10.5</v>
      </c>
      <c r="R13" s="10">
        <v>0</v>
      </c>
      <c r="S13" s="20">
        <f t="shared" si="2"/>
        <v>89.267</v>
      </c>
      <c r="T13" s="10">
        <v>7</v>
      </c>
      <c r="U13" s="10" t="s">
        <v>39</v>
      </c>
      <c r="V13" s="18">
        <v>72</v>
      </c>
      <c r="W13" s="21" t="s">
        <v>51</v>
      </c>
      <c r="X13" s="21"/>
    </row>
    <row r="14" ht="14.25" spans="1:24">
      <c r="A14" s="10" t="s">
        <v>36</v>
      </c>
      <c r="B14" s="10">
        <v>8</v>
      </c>
      <c r="C14" s="11" t="s">
        <v>56</v>
      </c>
      <c r="D14" s="11" t="s">
        <v>57</v>
      </c>
      <c r="E14" s="12">
        <v>2</v>
      </c>
      <c r="F14" s="13">
        <f t="shared" si="0"/>
        <v>64.015</v>
      </c>
      <c r="G14" s="14">
        <v>59</v>
      </c>
      <c r="H14" s="14">
        <v>20</v>
      </c>
      <c r="I14" s="14">
        <v>20</v>
      </c>
      <c r="J14" s="12">
        <f t="shared" si="1"/>
        <v>14.85</v>
      </c>
      <c r="K14" s="14">
        <v>100</v>
      </c>
      <c r="L14" s="12">
        <v>10</v>
      </c>
      <c r="M14" s="16"/>
      <c r="N14" s="16"/>
      <c r="O14" s="16"/>
      <c r="P14" s="10"/>
      <c r="Q14" s="10">
        <f t="shared" si="3"/>
        <v>10</v>
      </c>
      <c r="R14" s="10">
        <v>0</v>
      </c>
      <c r="S14" s="20">
        <f t="shared" si="2"/>
        <v>88.865</v>
      </c>
      <c r="T14" s="10">
        <v>8</v>
      </c>
      <c r="U14" s="10" t="s">
        <v>39</v>
      </c>
      <c r="V14" s="18">
        <v>78</v>
      </c>
      <c r="W14" s="21" t="s">
        <v>51</v>
      </c>
      <c r="X14" s="21"/>
    </row>
    <row r="15" ht="14.25" spans="1:24">
      <c r="A15" s="10" t="s">
        <v>36</v>
      </c>
      <c r="B15" s="10">
        <v>9</v>
      </c>
      <c r="C15" s="11" t="s">
        <v>58</v>
      </c>
      <c r="D15" s="11" t="s">
        <v>59</v>
      </c>
      <c r="E15" s="12">
        <v>2</v>
      </c>
      <c r="F15" s="13">
        <f t="shared" si="0"/>
        <v>62.916</v>
      </c>
      <c r="G15" s="14">
        <v>59</v>
      </c>
      <c r="H15" s="14">
        <v>20</v>
      </c>
      <c r="I15" s="14">
        <v>20</v>
      </c>
      <c r="J15" s="12">
        <f t="shared" si="1"/>
        <v>14.85</v>
      </c>
      <c r="K15" s="14">
        <v>100</v>
      </c>
      <c r="L15" s="12">
        <v>10</v>
      </c>
      <c r="M15" s="16"/>
      <c r="N15" s="16"/>
      <c r="O15" s="16">
        <v>4</v>
      </c>
      <c r="P15" s="10">
        <v>1</v>
      </c>
      <c r="Q15" s="10">
        <f t="shared" si="3"/>
        <v>11</v>
      </c>
      <c r="R15" s="10">
        <v>0</v>
      </c>
      <c r="S15" s="20">
        <f t="shared" si="2"/>
        <v>88.766</v>
      </c>
      <c r="T15" s="10">
        <v>9</v>
      </c>
      <c r="U15" s="10" t="s">
        <v>39</v>
      </c>
      <c r="V15" s="18">
        <v>77</v>
      </c>
      <c r="W15" s="21" t="s">
        <v>51</v>
      </c>
      <c r="X15" s="21"/>
    </row>
    <row r="16" ht="14.25" spans="1:24">
      <c r="A16" s="10" t="s">
        <v>36</v>
      </c>
      <c r="B16" s="10">
        <v>10</v>
      </c>
      <c r="C16" s="11" t="s">
        <v>60</v>
      </c>
      <c r="D16" s="11" t="s">
        <v>61</v>
      </c>
      <c r="E16" s="12">
        <v>2</v>
      </c>
      <c r="F16" s="13">
        <f t="shared" si="0"/>
        <v>63.217</v>
      </c>
      <c r="G16" s="14">
        <v>59</v>
      </c>
      <c r="H16" s="14">
        <v>20</v>
      </c>
      <c r="I16" s="14">
        <v>20</v>
      </c>
      <c r="J16" s="12">
        <f t="shared" si="1"/>
        <v>14.85</v>
      </c>
      <c r="K16" s="14">
        <v>100</v>
      </c>
      <c r="L16" s="12">
        <v>10</v>
      </c>
      <c r="M16" s="16"/>
      <c r="N16" s="16"/>
      <c r="O16" s="16">
        <v>2</v>
      </c>
      <c r="P16" s="10">
        <v>0.5</v>
      </c>
      <c r="Q16" s="10">
        <f t="shared" si="3"/>
        <v>10.5</v>
      </c>
      <c r="R16" s="10">
        <v>0</v>
      </c>
      <c r="S16" s="20">
        <f t="shared" si="2"/>
        <v>88.567</v>
      </c>
      <c r="T16" s="10">
        <v>10</v>
      </c>
      <c r="U16" s="10" t="s">
        <v>39</v>
      </c>
      <c r="V16" s="18">
        <v>76</v>
      </c>
      <c r="W16" s="21" t="s">
        <v>51</v>
      </c>
      <c r="X16" s="21"/>
    </row>
    <row r="17" ht="14.25" spans="1:24">
      <c r="A17" s="10" t="s">
        <v>36</v>
      </c>
      <c r="B17" s="10">
        <v>11</v>
      </c>
      <c r="C17" s="11" t="s">
        <v>62</v>
      </c>
      <c r="D17" s="11" t="s">
        <v>63</v>
      </c>
      <c r="E17" s="12">
        <v>2</v>
      </c>
      <c r="F17" s="13">
        <f t="shared" si="0"/>
        <v>63.126</v>
      </c>
      <c r="G17" s="14">
        <v>59</v>
      </c>
      <c r="H17" s="14">
        <v>20</v>
      </c>
      <c r="I17" s="14">
        <v>20</v>
      </c>
      <c r="J17" s="12">
        <f t="shared" si="1"/>
        <v>14.85</v>
      </c>
      <c r="K17" s="14">
        <v>100</v>
      </c>
      <c r="L17" s="12">
        <v>10</v>
      </c>
      <c r="M17" s="16"/>
      <c r="N17" s="16"/>
      <c r="O17" s="16"/>
      <c r="P17" s="10"/>
      <c r="Q17" s="10">
        <f t="shared" si="3"/>
        <v>10</v>
      </c>
      <c r="R17" s="10">
        <v>0</v>
      </c>
      <c r="S17" s="20">
        <f t="shared" si="2"/>
        <v>87.976</v>
      </c>
      <c r="T17" s="10">
        <v>11</v>
      </c>
      <c r="U17" s="10" t="s">
        <v>39</v>
      </c>
      <c r="V17" s="18">
        <v>81</v>
      </c>
      <c r="W17" s="21"/>
      <c r="X17" s="21"/>
    </row>
    <row r="18" ht="14.25" spans="1:24">
      <c r="A18" s="10" t="s">
        <v>36</v>
      </c>
      <c r="B18" s="10">
        <v>12</v>
      </c>
      <c r="C18" s="11" t="s">
        <v>64</v>
      </c>
      <c r="D18" s="11" t="s">
        <v>65</v>
      </c>
      <c r="E18" s="12">
        <v>2</v>
      </c>
      <c r="F18" s="13">
        <f t="shared" si="0"/>
        <v>63.014</v>
      </c>
      <c r="G18" s="14">
        <v>59</v>
      </c>
      <c r="H18" s="14">
        <v>20</v>
      </c>
      <c r="I18" s="14">
        <v>20</v>
      </c>
      <c r="J18" s="12">
        <f t="shared" si="1"/>
        <v>14.85</v>
      </c>
      <c r="K18" s="14">
        <v>100</v>
      </c>
      <c r="L18" s="12">
        <v>10</v>
      </c>
      <c r="M18" s="16"/>
      <c r="N18" s="16"/>
      <c r="O18" s="16"/>
      <c r="P18" s="10"/>
      <c r="Q18" s="10">
        <f t="shared" si="3"/>
        <v>10</v>
      </c>
      <c r="R18" s="10">
        <v>0</v>
      </c>
      <c r="S18" s="20">
        <f t="shared" si="2"/>
        <v>87.864</v>
      </c>
      <c r="T18" s="10">
        <v>12</v>
      </c>
      <c r="U18" s="10" t="s">
        <v>39</v>
      </c>
      <c r="V18" s="18">
        <v>77</v>
      </c>
      <c r="W18" s="21"/>
      <c r="X18" s="21"/>
    </row>
    <row r="19" ht="14.25" spans="1:24">
      <c r="A19" s="10" t="s">
        <v>36</v>
      </c>
      <c r="B19" s="10">
        <v>13</v>
      </c>
      <c r="C19" s="11" t="s">
        <v>66</v>
      </c>
      <c r="D19" s="11" t="s">
        <v>67</v>
      </c>
      <c r="E19" s="12">
        <v>2</v>
      </c>
      <c r="F19" s="13">
        <f t="shared" si="0"/>
        <v>60.284</v>
      </c>
      <c r="G19" s="14">
        <v>59</v>
      </c>
      <c r="H19" s="14">
        <v>20</v>
      </c>
      <c r="I19" s="14">
        <v>19</v>
      </c>
      <c r="J19" s="12">
        <f t="shared" si="1"/>
        <v>14.7</v>
      </c>
      <c r="K19" s="14">
        <v>100</v>
      </c>
      <c r="L19" s="12">
        <v>10</v>
      </c>
      <c r="M19" s="16">
        <v>7</v>
      </c>
      <c r="N19" s="16"/>
      <c r="O19" s="16">
        <v>4</v>
      </c>
      <c r="P19" s="10">
        <v>2.75</v>
      </c>
      <c r="Q19" s="10">
        <f t="shared" si="3"/>
        <v>12.75</v>
      </c>
      <c r="R19" s="10">
        <v>0</v>
      </c>
      <c r="S19" s="20">
        <f t="shared" si="2"/>
        <v>87.734</v>
      </c>
      <c r="T19" s="10">
        <v>13</v>
      </c>
      <c r="U19" s="10" t="s">
        <v>39</v>
      </c>
      <c r="V19" s="18">
        <v>69</v>
      </c>
      <c r="W19" s="21"/>
      <c r="X19" s="21"/>
    </row>
    <row r="20" ht="14.25" spans="1:24">
      <c r="A20" s="10" t="s">
        <v>36</v>
      </c>
      <c r="B20" s="10">
        <v>14</v>
      </c>
      <c r="C20" s="11" t="s">
        <v>68</v>
      </c>
      <c r="D20" s="11" t="s">
        <v>69</v>
      </c>
      <c r="E20" s="12">
        <v>2</v>
      </c>
      <c r="F20" s="13">
        <f t="shared" si="0"/>
        <v>61.6</v>
      </c>
      <c r="G20" s="14">
        <v>59</v>
      </c>
      <c r="H20" s="14">
        <v>20</v>
      </c>
      <c r="I20" s="14">
        <v>20</v>
      </c>
      <c r="J20" s="12">
        <f t="shared" si="1"/>
        <v>14.85</v>
      </c>
      <c r="K20" s="14">
        <v>100</v>
      </c>
      <c r="L20" s="12">
        <v>10</v>
      </c>
      <c r="M20" s="16">
        <v>1.5</v>
      </c>
      <c r="N20" s="16"/>
      <c r="O20" s="16"/>
      <c r="P20" s="10">
        <v>0.375</v>
      </c>
      <c r="Q20" s="10">
        <f t="shared" si="3"/>
        <v>10.375</v>
      </c>
      <c r="R20" s="10">
        <v>0</v>
      </c>
      <c r="S20" s="20">
        <f t="shared" si="2"/>
        <v>86.825</v>
      </c>
      <c r="T20" s="10">
        <v>14</v>
      </c>
      <c r="U20" s="10" t="s">
        <v>39</v>
      </c>
      <c r="V20" s="18">
        <v>72</v>
      </c>
      <c r="W20" s="21"/>
      <c r="X20" s="21"/>
    </row>
    <row r="21" ht="14.25" spans="1:24">
      <c r="A21" s="10" t="s">
        <v>36</v>
      </c>
      <c r="B21" s="10">
        <v>15</v>
      </c>
      <c r="C21" s="11" t="s">
        <v>70</v>
      </c>
      <c r="D21" s="11" t="s">
        <v>71</v>
      </c>
      <c r="E21" s="12">
        <v>2</v>
      </c>
      <c r="F21" s="13">
        <f t="shared" si="0"/>
        <v>61.32</v>
      </c>
      <c r="G21" s="14">
        <v>59</v>
      </c>
      <c r="H21" s="14">
        <v>20</v>
      </c>
      <c r="I21" s="14">
        <v>20</v>
      </c>
      <c r="J21" s="12">
        <f t="shared" si="1"/>
        <v>14.85</v>
      </c>
      <c r="K21" s="14">
        <v>100</v>
      </c>
      <c r="L21" s="12">
        <v>10</v>
      </c>
      <c r="M21" s="16">
        <v>2.5</v>
      </c>
      <c r="N21" s="16"/>
      <c r="O21" s="16"/>
      <c r="P21" s="10">
        <v>0.625</v>
      </c>
      <c r="Q21" s="10">
        <f t="shared" si="3"/>
        <v>10.625</v>
      </c>
      <c r="R21" s="10">
        <v>0</v>
      </c>
      <c r="S21" s="20">
        <f t="shared" si="2"/>
        <v>86.795</v>
      </c>
      <c r="T21" s="10">
        <v>15</v>
      </c>
      <c r="U21" s="10" t="s">
        <v>39</v>
      </c>
      <c r="V21" s="18">
        <v>66</v>
      </c>
      <c r="W21" s="21"/>
      <c r="X21" s="21"/>
    </row>
    <row r="22" ht="14.25" spans="1:24">
      <c r="A22" s="10" t="s">
        <v>36</v>
      </c>
      <c r="B22" s="10">
        <v>16</v>
      </c>
      <c r="C22" s="11" t="s">
        <v>72</v>
      </c>
      <c r="D22" s="11" t="s">
        <v>73</v>
      </c>
      <c r="E22" s="12">
        <v>2</v>
      </c>
      <c r="F22" s="13">
        <f t="shared" si="0"/>
        <v>60.683</v>
      </c>
      <c r="G22" s="14">
        <v>60</v>
      </c>
      <c r="H22" s="14">
        <v>20</v>
      </c>
      <c r="I22" s="14">
        <v>19</v>
      </c>
      <c r="J22" s="12">
        <f t="shared" si="1"/>
        <v>14.85</v>
      </c>
      <c r="K22" s="14">
        <v>100</v>
      </c>
      <c r="L22" s="12">
        <v>10</v>
      </c>
      <c r="M22" s="16">
        <v>3</v>
      </c>
      <c r="N22" s="16"/>
      <c r="O22" s="16">
        <v>2</v>
      </c>
      <c r="P22" s="10">
        <v>1.25</v>
      </c>
      <c r="Q22" s="10">
        <f t="shared" si="3"/>
        <v>11.25</v>
      </c>
      <c r="R22" s="10">
        <v>0</v>
      </c>
      <c r="S22" s="20">
        <f t="shared" si="2"/>
        <v>86.783</v>
      </c>
      <c r="T22" s="10">
        <v>16</v>
      </c>
      <c r="U22" s="10" t="s">
        <v>39</v>
      </c>
      <c r="V22" s="18">
        <v>78</v>
      </c>
      <c r="W22" s="21"/>
      <c r="X22" s="21"/>
    </row>
    <row r="23" ht="14.25" spans="1:24">
      <c r="A23" s="10" t="s">
        <v>36</v>
      </c>
      <c r="B23" s="10">
        <v>17</v>
      </c>
      <c r="C23" s="11" t="s">
        <v>74</v>
      </c>
      <c r="D23" s="11" t="s">
        <v>75</v>
      </c>
      <c r="E23" s="12">
        <v>2</v>
      </c>
      <c r="F23" s="13">
        <f t="shared" si="0"/>
        <v>61.117</v>
      </c>
      <c r="G23" s="14">
        <v>59</v>
      </c>
      <c r="H23" s="14">
        <v>20</v>
      </c>
      <c r="I23" s="14">
        <v>20</v>
      </c>
      <c r="J23" s="12">
        <f t="shared" si="1"/>
        <v>14.85</v>
      </c>
      <c r="K23" s="14">
        <v>100</v>
      </c>
      <c r="L23" s="12">
        <v>10</v>
      </c>
      <c r="M23" s="16">
        <v>3</v>
      </c>
      <c r="N23" s="16"/>
      <c r="O23" s="16"/>
      <c r="P23" s="10">
        <v>0.75</v>
      </c>
      <c r="Q23" s="10">
        <f t="shared" si="3"/>
        <v>10.75</v>
      </c>
      <c r="R23" s="10">
        <v>0</v>
      </c>
      <c r="S23" s="20">
        <f t="shared" si="2"/>
        <v>86.717</v>
      </c>
      <c r="T23" s="10">
        <v>17</v>
      </c>
      <c r="U23" s="10" t="s">
        <v>39</v>
      </c>
      <c r="V23" s="18">
        <v>73</v>
      </c>
      <c r="W23" s="21"/>
      <c r="X23" s="21"/>
    </row>
    <row r="24" ht="14.25" spans="1:24">
      <c r="A24" s="10" t="s">
        <v>36</v>
      </c>
      <c r="B24" s="10">
        <v>18</v>
      </c>
      <c r="C24" s="11" t="s">
        <v>76</v>
      </c>
      <c r="D24" s="11" t="s">
        <v>77</v>
      </c>
      <c r="E24" s="12">
        <v>2</v>
      </c>
      <c r="F24" s="13">
        <f t="shared" si="0"/>
        <v>56.588</v>
      </c>
      <c r="G24" s="14">
        <v>59</v>
      </c>
      <c r="H24" s="14">
        <v>20</v>
      </c>
      <c r="I24" s="14">
        <v>17</v>
      </c>
      <c r="J24" s="12">
        <f t="shared" si="1"/>
        <v>14.4</v>
      </c>
      <c r="K24" s="14">
        <v>100</v>
      </c>
      <c r="L24" s="12">
        <v>10</v>
      </c>
      <c r="M24" s="16">
        <v>1.5</v>
      </c>
      <c r="N24" s="16"/>
      <c r="O24" s="16">
        <v>34</v>
      </c>
      <c r="P24" s="10">
        <v>5.3875</v>
      </c>
      <c r="Q24" s="10">
        <f t="shared" si="3"/>
        <v>15.3875</v>
      </c>
      <c r="R24" s="10">
        <v>0</v>
      </c>
      <c r="S24" s="20">
        <f t="shared" si="2"/>
        <v>86.3755</v>
      </c>
      <c r="T24" s="10">
        <v>18</v>
      </c>
      <c r="U24" s="10" t="s">
        <v>78</v>
      </c>
      <c r="V24" s="18">
        <v>46</v>
      </c>
      <c r="W24" s="21"/>
      <c r="X24" s="21"/>
    </row>
    <row r="25" ht="14.25" spans="1:24">
      <c r="A25" s="10" t="s">
        <v>36</v>
      </c>
      <c r="B25" s="10">
        <v>19</v>
      </c>
      <c r="C25" s="11" t="s">
        <v>79</v>
      </c>
      <c r="D25" s="11" t="s">
        <v>80</v>
      </c>
      <c r="E25" s="12">
        <v>3</v>
      </c>
      <c r="F25" s="13">
        <f t="shared" si="0"/>
        <v>60.172</v>
      </c>
      <c r="G25" s="14">
        <v>59</v>
      </c>
      <c r="H25" s="14">
        <v>20</v>
      </c>
      <c r="I25" s="14">
        <v>20</v>
      </c>
      <c r="J25" s="12">
        <f t="shared" si="1"/>
        <v>14.85</v>
      </c>
      <c r="K25" s="14">
        <v>100</v>
      </c>
      <c r="L25" s="12">
        <v>10</v>
      </c>
      <c r="M25" s="16">
        <v>4</v>
      </c>
      <c r="N25" s="16"/>
      <c r="O25" s="16">
        <v>1</v>
      </c>
      <c r="P25" s="10">
        <v>1.25</v>
      </c>
      <c r="Q25" s="10">
        <f t="shared" si="3"/>
        <v>11.25</v>
      </c>
      <c r="R25" s="10">
        <v>0</v>
      </c>
      <c r="S25" s="20">
        <f t="shared" si="2"/>
        <v>86.272</v>
      </c>
      <c r="T25" s="10">
        <v>19</v>
      </c>
      <c r="U25" s="10" t="s">
        <v>39</v>
      </c>
      <c r="V25" s="18">
        <v>73</v>
      </c>
      <c r="W25" s="21"/>
      <c r="X25" s="21"/>
    </row>
    <row r="26" ht="14.25" spans="1:24">
      <c r="A26" s="10" t="s">
        <v>36</v>
      </c>
      <c r="B26" s="10">
        <v>20</v>
      </c>
      <c r="C26" s="11" t="s">
        <v>81</v>
      </c>
      <c r="D26" s="11" t="s">
        <v>82</v>
      </c>
      <c r="E26" s="12"/>
      <c r="F26" s="13">
        <f t="shared" si="0"/>
        <v>61.075</v>
      </c>
      <c r="G26" s="14">
        <v>59</v>
      </c>
      <c r="H26" s="14">
        <v>20</v>
      </c>
      <c r="I26" s="14">
        <v>20</v>
      </c>
      <c r="J26" s="12">
        <f t="shared" si="1"/>
        <v>14.85</v>
      </c>
      <c r="K26" s="14">
        <v>100</v>
      </c>
      <c r="L26" s="12">
        <v>10</v>
      </c>
      <c r="M26" s="16"/>
      <c r="N26" s="16"/>
      <c r="O26" s="16"/>
      <c r="P26" s="10"/>
      <c r="Q26" s="10">
        <f t="shared" si="3"/>
        <v>10</v>
      </c>
      <c r="R26" s="10">
        <v>0</v>
      </c>
      <c r="S26" s="20">
        <f t="shared" si="2"/>
        <v>85.925</v>
      </c>
      <c r="T26" s="10">
        <v>20</v>
      </c>
      <c r="U26" s="10" t="s">
        <v>39</v>
      </c>
      <c r="V26" s="18">
        <v>73</v>
      </c>
      <c r="W26" s="21"/>
      <c r="X26" s="21"/>
    </row>
    <row r="27" ht="14.25" spans="1:24">
      <c r="A27" s="10" t="s">
        <v>36</v>
      </c>
      <c r="B27" s="10">
        <v>21</v>
      </c>
      <c r="C27" s="11" t="s">
        <v>83</v>
      </c>
      <c r="D27" s="11" t="s">
        <v>84</v>
      </c>
      <c r="E27" s="12">
        <v>2</v>
      </c>
      <c r="F27" s="13">
        <f t="shared" si="0"/>
        <v>59.171</v>
      </c>
      <c r="G27" s="14">
        <v>59</v>
      </c>
      <c r="H27" s="14">
        <v>20</v>
      </c>
      <c r="I27" s="14">
        <v>20</v>
      </c>
      <c r="J27" s="12">
        <f t="shared" si="1"/>
        <v>14.85</v>
      </c>
      <c r="K27" s="14">
        <v>100</v>
      </c>
      <c r="L27" s="12">
        <v>10</v>
      </c>
      <c r="M27" s="16">
        <v>3</v>
      </c>
      <c r="N27" s="16"/>
      <c r="O27" s="16">
        <v>2</v>
      </c>
      <c r="P27" s="10">
        <v>1.25</v>
      </c>
      <c r="Q27" s="10">
        <f t="shared" si="3"/>
        <v>11.25</v>
      </c>
      <c r="R27" s="10">
        <v>0</v>
      </c>
      <c r="S27" s="20">
        <f t="shared" si="2"/>
        <v>85.271</v>
      </c>
      <c r="T27" s="10">
        <v>21</v>
      </c>
      <c r="U27" s="10" t="s">
        <v>39</v>
      </c>
      <c r="V27" s="18">
        <v>60</v>
      </c>
      <c r="W27" s="21"/>
      <c r="X27" s="21"/>
    </row>
    <row r="28" ht="14.25" spans="1:24">
      <c r="A28" s="10" t="s">
        <v>36</v>
      </c>
      <c r="B28" s="10">
        <v>22</v>
      </c>
      <c r="C28" s="11" t="s">
        <v>85</v>
      </c>
      <c r="D28" s="11" t="s">
        <v>86</v>
      </c>
      <c r="E28" s="12">
        <v>2</v>
      </c>
      <c r="F28" s="13">
        <f t="shared" si="0"/>
        <v>58.625</v>
      </c>
      <c r="G28" s="14">
        <v>59</v>
      </c>
      <c r="H28" s="14">
        <v>20</v>
      </c>
      <c r="I28" s="14">
        <v>20</v>
      </c>
      <c r="J28" s="12">
        <f t="shared" si="1"/>
        <v>14.85</v>
      </c>
      <c r="K28" s="14">
        <v>100</v>
      </c>
      <c r="L28" s="12">
        <v>10</v>
      </c>
      <c r="M28" s="16"/>
      <c r="N28" s="16"/>
      <c r="O28" s="16">
        <v>7</v>
      </c>
      <c r="P28" s="10">
        <v>1.75</v>
      </c>
      <c r="Q28" s="10">
        <f t="shared" si="3"/>
        <v>11.75</v>
      </c>
      <c r="R28" s="10">
        <v>0</v>
      </c>
      <c r="S28" s="20">
        <f t="shared" si="2"/>
        <v>85.225</v>
      </c>
      <c r="T28" s="10">
        <v>22</v>
      </c>
      <c r="U28" s="10" t="s">
        <v>78</v>
      </c>
      <c r="V28" s="18">
        <v>58</v>
      </c>
      <c r="W28" s="21"/>
      <c r="X28" s="21"/>
    </row>
    <row r="29" ht="14.25" spans="1:24">
      <c r="A29" s="10" t="s">
        <v>36</v>
      </c>
      <c r="B29" s="10">
        <v>23</v>
      </c>
      <c r="C29" s="11" t="s">
        <v>87</v>
      </c>
      <c r="D29" s="11" t="s">
        <v>88</v>
      </c>
      <c r="E29" s="12"/>
      <c r="F29" s="13">
        <f t="shared" si="0"/>
        <v>58.611</v>
      </c>
      <c r="G29" s="14">
        <v>59</v>
      </c>
      <c r="H29" s="14">
        <v>20</v>
      </c>
      <c r="I29" s="14">
        <v>20</v>
      </c>
      <c r="J29" s="12">
        <f t="shared" si="1"/>
        <v>14.85</v>
      </c>
      <c r="K29" s="14">
        <v>100</v>
      </c>
      <c r="L29" s="12">
        <v>10</v>
      </c>
      <c r="M29" s="16"/>
      <c r="N29" s="16"/>
      <c r="O29" s="16">
        <v>3</v>
      </c>
      <c r="P29" s="10">
        <v>0.75</v>
      </c>
      <c r="Q29" s="10">
        <f t="shared" si="3"/>
        <v>10.75</v>
      </c>
      <c r="R29" s="10">
        <v>0</v>
      </c>
      <c r="S29" s="20">
        <f t="shared" si="2"/>
        <v>84.211</v>
      </c>
      <c r="T29" s="10">
        <v>23</v>
      </c>
      <c r="U29" s="10" t="s">
        <v>39</v>
      </c>
      <c r="V29" s="18">
        <v>77</v>
      </c>
      <c r="W29" s="21"/>
      <c r="X29" s="21"/>
    </row>
    <row r="30" ht="14.25" spans="1:24">
      <c r="A30" s="10" t="s">
        <v>36</v>
      </c>
      <c r="B30" s="10">
        <v>24</v>
      </c>
      <c r="C30" s="11" t="s">
        <v>89</v>
      </c>
      <c r="D30" s="11" t="s">
        <v>90</v>
      </c>
      <c r="E30" s="12"/>
      <c r="F30" s="13">
        <f t="shared" si="0"/>
        <v>53.914</v>
      </c>
      <c r="G30" s="14">
        <v>59</v>
      </c>
      <c r="H30" s="14">
        <v>20</v>
      </c>
      <c r="I30" s="14">
        <v>19</v>
      </c>
      <c r="J30" s="12">
        <f t="shared" si="1"/>
        <v>14.7</v>
      </c>
      <c r="K30" s="14">
        <v>100</v>
      </c>
      <c r="L30" s="12">
        <v>10</v>
      </c>
      <c r="M30" s="16">
        <v>1.5</v>
      </c>
      <c r="N30" s="16"/>
      <c r="O30" s="16">
        <v>38</v>
      </c>
      <c r="P30" s="10">
        <v>5.4875</v>
      </c>
      <c r="Q30" s="10">
        <f t="shared" si="3"/>
        <v>15.4875</v>
      </c>
      <c r="R30" s="10">
        <v>0</v>
      </c>
      <c r="S30" s="20">
        <f t="shared" si="2"/>
        <v>84.1015</v>
      </c>
      <c r="T30" s="10">
        <v>24</v>
      </c>
      <c r="U30" s="10" t="s">
        <v>39</v>
      </c>
      <c r="V30" s="18">
        <v>51</v>
      </c>
      <c r="W30" s="21"/>
      <c r="X30" s="21"/>
    </row>
    <row r="31" ht="14.25" spans="1:24">
      <c r="A31" s="10" t="s">
        <v>36</v>
      </c>
      <c r="B31" s="10">
        <v>25</v>
      </c>
      <c r="C31" s="11" t="s">
        <v>91</v>
      </c>
      <c r="D31" s="11" t="s">
        <v>92</v>
      </c>
      <c r="E31" s="12">
        <v>2</v>
      </c>
      <c r="F31" s="13">
        <f t="shared" si="0"/>
        <v>58.058</v>
      </c>
      <c r="G31" s="14">
        <v>59</v>
      </c>
      <c r="H31" s="14">
        <v>20</v>
      </c>
      <c r="I31" s="14">
        <v>19</v>
      </c>
      <c r="J31" s="12">
        <f t="shared" si="1"/>
        <v>14.7</v>
      </c>
      <c r="K31" s="14">
        <v>100</v>
      </c>
      <c r="L31" s="12">
        <v>10</v>
      </c>
      <c r="M31" s="16"/>
      <c r="N31" s="16"/>
      <c r="O31" s="16"/>
      <c r="P31" s="10"/>
      <c r="Q31" s="10">
        <f t="shared" si="3"/>
        <v>10</v>
      </c>
      <c r="R31" s="10">
        <v>0</v>
      </c>
      <c r="S31" s="20">
        <f t="shared" si="2"/>
        <v>82.758</v>
      </c>
      <c r="T31" s="10">
        <v>25</v>
      </c>
      <c r="U31" s="10" t="s">
        <v>78</v>
      </c>
      <c r="V31" s="18">
        <v>57</v>
      </c>
      <c r="W31" s="21"/>
      <c r="X31" s="21"/>
    </row>
    <row r="32" ht="14.25" spans="1:24">
      <c r="A32" s="10" t="s">
        <v>36</v>
      </c>
      <c r="B32" s="10">
        <v>26</v>
      </c>
      <c r="C32" s="11" t="s">
        <v>93</v>
      </c>
      <c r="D32" s="11" t="s">
        <v>94</v>
      </c>
      <c r="E32" s="12">
        <v>2</v>
      </c>
      <c r="F32" s="13">
        <f t="shared" si="0"/>
        <v>57.456</v>
      </c>
      <c r="G32" s="14">
        <v>59</v>
      </c>
      <c r="H32" s="14">
        <v>20</v>
      </c>
      <c r="I32" s="14">
        <v>20</v>
      </c>
      <c r="J32" s="12">
        <f t="shared" si="1"/>
        <v>14.85</v>
      </c>
      <c r="K32" s="14">
        <v>100</v>
      </c>
      <c r="L32" s="12">
        <v>10</v>
      </c>
      <c r="M32" s="16"/>
      <c r="N32" s="16"/>
      <c r="O32" s="16"/>
      <c r="P32" s="10"/>
      <c r="Q32" s="10">
        <f t="shared" si="3"/>
        <v>10</v>
      </c>
      <c r="R32" s="10">
        <v>0</v>
      </c>
      <c r="S32" s="20">
        <f t="shared" si="2"/>
        <v>82.306</v>
      </c>
      <c r="T32" s="10">
        <v>26</v>
      </c>
      <c r="U32" s="10" t="s">
        <v>39</v>
      </c>
      <c r="V32" s="18">
        <v>61</v>
      </c>
      <c r="W32" s="21"/>
      <c r="X32" s="21"/>
    </row>
    <row r="33" ht="14.25" spans="1:24">
      <c r="A33" s="10" t="s">
        <v>36</v>
      </c>
      <c r="B33" s="10">
        <v>27</v>
      </c>
      <c r="C33" s="11" t="s">
        <v>95</v>
      </c>
      <c r="D33" s="11" t="s">
        <v>96</v>
      </c>
      <c r="E33" s="12"/>
      <c r="F33" s="13">
        <f t="shared" si="0"/>
        <v>56.287</v>
      </c>
      <c r="G33" s="14">
        <v>59</v>
      </c>
      <c r="H33" s="14">
        <v>20</v>
      </c>
      <c r="I33" s="14">
        <v>20</v>
      </c>
      <c r="J33" s="12">
        <f t="shared" si="1"/>
        <v>14.85</v>
      </c>
      <c r="K33" s="14">
        <v>100</v>
      </c>
      <c r="L33" s="12">
        <v>10</v>
      </c>
      <c r="M33" s="16">
        <v>1.5</v>
      </c>
      <c r="N33" s="16"/>
      <c r="O33" s="16">
        <v>2</v>
      </c>
      <c r="P33" s="10">
        <v>0.875</v>
      </c>
      <c r="Q33" s="10">
        <f t="shared" si="3"/>
        <v>10.875</v>
      </c>
      <c r="R33" s="10">
        <v>0</v>
      </c>
      <c r="S33" s="20">
        <f t="shared" si="2"/>
        <v>82.012</v>
      </c>
      <c r="T33" s="10">
        <v>27</v>
      </c>
      <c r="U33" s="10" t="s">
        <v>78</v>
      </c>
      <c r="V33" s="18">
        <v>50</v>
      </c>
      <c r="W33" s="21"/>
      <c r="X33" s="21"/>
    </row>
    <row r="34" ht="14.25" spans="1:24">
      <c r="A34" s="10" t="s">
        <v>36</v>
      </c>
      <c r="B34" s="10">
        <v>28</v>
      </c>
      <c r="C34" s="11" t="s">
        <v>97</v>
      </c>
      <c r="D34" s="11" t="s">
        <v>98</v>
      </c>
      <c r="E34" s="12">
        <v>2</v>
      </c>
      <c r="F34" s="13">
        <f t="shared" si="0"/>
        <v>56.217</v>
      </c>
      <c r="G34" s="14">
        <v>59</v>
      </c>
      <c r="H34" s="14">
        <v>20</v>
      </c>
      <c r="I34" s="14">
        <v>19</v>
      </c>
      <c r="J34" s="12">
        <f t="shared" si="1"/>
        <v>14.7</v>
      </c>
      <c r="K34" s="14">
        <v>100</v>
      </c>
      <c r="L34" s="12">
        <v>10</v>
      </c>
      <c r="M34" s="16">
        <v>1.5</v>
      </c>
      <c r="N34" s="16"/>
      <c r="O34" s="16"/>
      <c r="P34" s="10">
        <v>0.375</v>
      </c>
      <c r="Q34" s="10">
        <f t="shared" si="3"/>
        <v>10.375</v>
      </c>
      <c r="R34" s="10">
        <v>0</v>
      </c>
      <c r="S34" s="20">
        <f t="shared" si="2"/>
        <v>81.292</v>
      </c>
      <c r="T34" s="10">
        <v>28</v>
      </c>
      <c r="U34" s="10" t="s">
        <v>39</v>
      </c>
      <c r="V34" s="18">
        <v>60</v>
      </c>
      <c r="W34" s="21"/>
      <c r="X34" s="21"/>
    </row>
    <row r="35" ht="14.25" spans="1:24">
      <c r="A35" s="10" t="s">
        <v>36</v>
      </c>
      <c r="B35" s="10">
        <v>29</v>
      </c>
      <c r="C35" s="11" t="s">
        <v>99</v>
      </c>
      <c r="D35" s="11" t="s">
        <v>100</v>
      </c>
      <c r="E35" s="12"/>
      <c r="F35" s="13">
        <f t="shared" si="0"/>
        <v>55.531</v>
      </c>
      <c r="G35" s="14">
        <v>59</v>
      </c>
      <c r="H35" s="14">
        <v>20</v>
      </c>
      <c r="I35" s="14">
        <v>20</v>
      </c>
      <c r="J35" s="12">
        <f t="shared" si="1"/>
        <v>14.85</v>
      </c>
      <c r="K35" s="14">
        <v>100</v>
      </c>
      <c r="L35" s="12">
        <v>10</v>
      </c>
      <c r="M35" s="16"/>
      <c r="N35" s="16"/>
      <c r="O35" s="16"/>
      <c r="P35" s="10"/>
      <c r="Q35" s="10">
        <f t="shared" si="3"/>
        <v>10</v>
      </c>
      <c r="R35" s="10">
        <v>0</v>
      </c>
      <c r="S35" s="20">
        <f t="shared" si="2"/>
        <v>80.381</v>
      </c>
      <c r="T35" s="10">
        <v>29</v>
      </c>
      <c r="U35" s="10" t="s">
        <v>78</v>
      </c>
      <c r="V35" s="18">
        <v>51</v>
      </c>
      <c r="W35" s="21"/>
      <c r="X35" s="21"/>
    </row>
    <row r="36" ht="14.25" spans="1:24">
      <c r="A36" s="10" t="s">
        <v>36</v>
      </c>
      <c r="B36" s="10">
        <v>30</v>
      </c>
      <c r="C36" s="11" t="s">
        <v>101</v>
      </c>
      <c r="D36" s="11" t="s">
        <v>102</v>
      </c>
      <c r="E36" s="12"/>
      <c r="F36" s="13">
        <f t="shared" si="0"/>
        <v>55.496</v>
      </c>
      <c r="G36" s="14">
        <v>59</v>
      </c>
      <c r="H36" s="14">
        <v>20</v>
      </c>
      <c r="I36" s="14">
        <v>20</v>
      </c>
      <c r="J36" s="12">
        <f t="shared" si="1"/>
        <v>14.85</v>
      </c>
      <c r="K36" s="14">
        <v>100</v>
      </c>
      <c r="L36" s="12">
        <v>10</v>
      </c>
      <c r="M36" s="16"/>
      <c r="N36" s="16"/>
      <c r="O36" s="16"/>
      <c r="P36" s="10"/>
      <c r="Q36" s="10">
        <f t="shared" si="3"/>
        <v>10</v>
      </c>
      <c r="R36" s="10">
        <v>0</v>
      </c>
      <c r="S36" s="20">
        <f t="shared" si="2"/>
        <v>80.346</v>
      </c>
      <c r="T36" s="10">
        <v>30</v>
      </c>
      <c r="U36" s="10" t="s">
        <v>78</v>
      </c>
      <c r="V36" s="18">
        <v>55</v>
      </c>
      <c r="W36" s="21"/>
      <c r="X36" s="21"/>
    </row>
  </sheetData>
  <mergeCells count="22">
    <mergeCell ref="A1:X1"/>
    <mergeCell ref="B2:P2"/>
    <mergeCell ref="D3:E3"/>
    <mergeCell ref="J3:K3"/>
    <mergeCell ref="K5:L5"/>
    <mergeCell ref="M5:P5"/>
    <mergeCell ref="A3:A6"/>
    <mergeCell ref="B3:B6"/>
    <mergeCell ref="D5:D6"/>
    <mergeCell ref="E5:E6"/>
    <mergeCell ref="F5:F6"/>
    <mergeCell ref="G5:G6"/>
    <mergeCell ref="H5:H6"/>
    <mergeCell ref="I5:I6"/>
    <mergeCell ref="J5:J6"/>
    <mergeCell ref="Q5:Q6"/>
    <mergeCell ref="R3:R5"/>
    <mergeCell ref="S5:S6"/>
    <mergeCell ref="T5:T6"/>
    <mergeCell ref="V3:V6"/>
    <mergeCell ref="W3:W6"/>
    <mergeCell ref="X3:X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2020-10-19T01:41:00Z</dcterms:created>
  <dcterms:modified xsi:type="dcterms:W3CDTF">2020-10-19T01:44:51Z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